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 codeName="ThisWorkbook" defaultThemeVersion="166925"/>
  <xr:revisionPtr revIDLastSave="0" documentId="13_ncr:1_{BFEA9FBA-EA08-A646-9F25-2D7AA2124053}" xr6:coauthVersionLast="46" xr6:coauthVersionMax="46" xr10:uidLastSave="{00000000-0000-0000-0000-000000000000}"/>
  <bookViews>
    <workbookView xWindow="8240" yWindow="460" windowWidth="17360" windowHeight="14260" xr2:uid="{BD8FF48F-E06B-FD45-B134-0152B4B4E95C}"/>
  </bookViews>
  <sheets>
    <sheet name="Cover" sheetId="5" r:id="rId1"/>
    <sheet name="Index" sheetId="6" r:id="rId2"/>
    <sheet name="Input" sheetId="9" r:id="rId3"/>
    <sheet name="Output" sheetId="8" r:id="rId4"/>
    <sheet name="Workings" sheetId="12" r:id="rId5"/>
    <sheet name="Checks" sheetId="13" r:id="rId6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3" i="12" l="1"/>
  <c r="BR4" i="12" s="1"/>
  <c r="BR2" i="12"/>
  <c r="BS2" i="12" s="1"/>
  <c r="BS1" i="12"/>
  <c r="BS3" i="12" s="1"/>
  <c r="BS4" i="12" s="1"/>
  <c r="BR1" i="12"/>
  <c r="BR5" i="12" s="1"/>
  <c r="BF2" i="12"/>
  <c r="BG2" i="12" s="1"/>
  <c r="BH2" i="12" s="1"/>
  <c r="BI2" i="12" s="1"/>
  <c r="BJ2" i="12" s="1"/>
  <c r="BK2" i="12" s="1"/>
  <c r="BL2" i="12" s="1"/>
  <c r="BM2" i="12" s="1"/>
  <c r="BN2" i="12" s="1"/>
  <c r="BO2" i="12" s="1"/>
  <c r="BP2" i="12" s="1"/>
  <c r="BQ2" i="12" s="1"/>
  <c r="BF1" i="12"/>
  <c r="BF5" i="12" s="1"/>
  <c r="BE2" i="12"/>
  <c r="BE1" i="12"/>
  <c r="BE5" i="12" s="1"/>
  <c r="AV2" i="12"/>
  <c r="AW2" i="12" s="1"/>
  <c r="AX2" i="12" s="1"/>
  <c r="AY2" i="12" s="1"/>
  <c r="AZ2" i="12" s="1"/>
  <c r="BA2" i="12" s="1"/>
  <c r="BB2" i="12" s="1"/>
  <c r="BC2" i="12" s="1"/>
  <c r="BD2" i="12" s="1"/>
  <c r="AW1" i="12"/>
  <c r="AW3" i="12" s="1"/>
  <c r="AW4" i="12" s="1"/>
  <c r="AV1" i="12"/>
  <c r="AV5" i="12" s="1"/>
  <c r="L8" i="13"/>
  <c r="K8" i="13"/>
  <c r="J8" i="13"/>
  <c r="I8" i="13"/>
  <c r="H8" i="13"/>
  <c r="G8" i="13"/>
  <c r="F8" i="13"/>
  <c r="E8" i="13"/>
  <c r="D8" i="13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92" i="8"/>
  <c r="L92" i="8"/>
  <c r="M91" i="8"/>
  <c r="L91" i="8"/>
  <c r="M90" i="8"/>
  <c r="L90" i="8"/>
  <c r="M89" i="8"/>
  <c r="L89" i="8"/>
  <c r="M88" i="8"/>
  <c r="L88" i="8"/>
  <c r="M87" i="8"/>
  <c r="L87" i="8"/>
  <c r="M86" i="8"/>
  <c r="L86" i="8"/>
  <c r="M85" i="8"/>
  <c r="L85" i="8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J135" i="8"/>
  <c r="I135" i="8"/>
  <c r="H135" i="8"/>
  <c r="G135" i="8"/>
  <c r="F135" i="8"/>
  <c r="J125" i="8"/>
  <c r="I125" i="8"/>
  <c r="H125" i="8"/>
  <c r="H127" i="8" s="1"/>
  <c r="G125" i="8"/>
  <c r="F125" i="8"/>
  <c r="J124" i="8"/>
  <c r="I124" i="8"/>
  <c r="H124" i="8"/>
  <c r="G124" i="8"/>
  <c r="F124" i="8"/>
  <c r="J123" i="8"/>
  <c r="J127" i="8" s="1"/>
  <c r="I123" i="8"/>
  <c r="H123" i="8"/>
  <c r="G123" i="8"/>
  <c r="G127" i="8" s="1"/>
  <c r="F123" i="8"/>
  <c r="F127" i="8" s="1"/>
  <c r="J120" i="8"/>
  <c r="I120" i="8"/>
  <c r="H120" i="8"/>
  <c r="G120" i="8"/>
  <c r="F120" i="8"/>
  <c r="F113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2" i="8"/>
  <c r="J113" i="8" s="1"/>
  <c r="I102" i="8"/>
  <c r="I113" i="8" s="1"/>
  <c r="H102" i="8"/>
  <c r="H113" i="8" s="1"/>
  <c r="G102" i="8"/>
  <c r="G113" i="8" s="1"/>
  <c r="F102" i="8"/>
  <c r="J101" i="8"/>
  <c r="J112" i="8" s="1"/>
  <c r="I101" i="8"/>
  <c r="I112" i="8" s="1"/>
  <c r="H101" i="8"/>
  <c r="H112" i="8" s="1"/>
  <c r="G101" i="8"/>
  <c r="G112" i="8" s="1"/>
  <c r="F101" i="8"/>
  <c r="F112" i="8" s="1"/>
  <c r="J99" i="8"/>
  <c r="J134" i="8" s="1"/>
  <c r="I99" i="8"/>
  <c r="I134" i="8" s="1"/>
  <c r="H99" i="8"/>
  <c r="H134" i="8" s="1"/>
  <c r="G99" i="8"/>
  <c r="G134" i="8" s="1"/>
  <c r="F99" i="8"/>
  <c r="F134" i="8" s="1"/>
  <c r="K135" i="8"/>
  <c r="K125" i="8"/>
  <c r="K124" i="8"/>
  <c r="K123" i="8"/>
  <c r="K120" i="8"/>
  <c r="K110" i="8"/>
  <c r="K109" i="8"/>
  <c r="K108" i="8"/>
  <c r="K107" i="8"/>
  <c r="K106" i="8"/>
  <c r="K105" i="8"/>
  <c r="K102" i="8"/>
  <c r="K113" i="8" s="1"/>
  <c r="K101" i="8"/>
  <c r="K112" i="8" s="1"/>
  <c r="K99" i="8"/>
  <c r="K134" i="8" s="1"/>
  <c r="J82" i="8"/>
  <c r="J92" i="8" s="1"/>
  <c r="I82" i="8"/>
  <c r="I92" i="8" s="1"/>
  <c r="H82" i="8"/>
  <c r="H92" i="8" s="1"/>
  <c r="G82" i="8"/>
  <c r="G92" i="8" s="1"/>
  <c r="F82" i="8"/>
  <c r="F92" i="8" s="1"/>
  <c r="J81" i="8"/>
  <c r="J91" i="8" s="1"/>
  <c r="I81" i="8"/>
  <c r="I91" i="8" s="1"/>
  <c r="H81" i="8"/>
  <c r="H91" i="8" s="1"/>
  <c r="G81" i="8"/>
  <c r="G91" i="8" s="1"/>
  <c r="F81" i="8"/>
  <c r="F91" i="8" s="1"/>
  <c r="J80" i="8"/>
  <c r="J90" i="8" s="1"/>
  <c r="I80" i="8"/>
  <c r="I90" i="8" s="1"/>
  <c r="H80" i="8"/>
  <c r="H90" i="8" s="1"/>
  <c r="G80" i="8"/>
  <c r="G90" i="8" s="1"/>
  <c r="F80" i="8"/>
  <c r="F90" i="8" s="1"/>
  <c r="J79" i="8"/>
  <c r="J89" i="8" s="1"/>
  <c r="I79" i="8"/>
  <c r="I89" i="8" s="1"/>
  <c r="H79" i="8"/>
  <c r="H89" i="8" s="1"/>
  <c r="G79" i="8"/>
  <c r="G89" i="8" s="1"/>
  <c r="F79" i="8"/>
  <c r="F89" i="8" s="1"/>
  <c r="J78" i="8"/>
  <c r="J88" i="8" s="1"/>
  <c r="I78" i="8"/>
  <c r="I88" i="8" s="1"/>
  <c r="H78" i="8"/>
  <c r="G78" i="8"/>
  <c r="G88" i="8" s="1"/>
  <c r="F78" i="8"/>
  <c r="F88" i="8" s="1"/>
  <c r="J77" i="8"/>
  <c r="J87" i="8" s="1"/>
  <c r="I77" i="8"/>
  <c r="H77" i="8"/>
  <c r="H87" i="8" s="1"/>
  <c r="G77" i="8"/>
  <c r="G87" i="8" s="1"/>
  <c r="F77" i="8"/>
  <c r="F87" i="8" s="1"/>
  <c r="F76" i="8"/>
  <c r="J71" i="8"/>
  <c r="I71" i="8"/>
  <c r="J75" i="8" s="1"/>
  <c r="H71" i="8"/>
  <c r="H73" i="8" s="1"/>
  <c r="G71" i="8"/>
  <c r="G75" i="8" s="1"/>
  <c r="F71" i="8"/>
  <c r="J69" i="8"/>
  <c r="K82" i="8"/>
  <c r="K92" i="8" s="1"/>
  <c r="K81" i="8"/>
  <c r="K91" i="8" s="1"/>
  <c r="K80" i="8"/>
  <c r="K90" i="8" s="1"/>
  <c r="K79" i="8"/>
  <c r="K89" i="8" s="1"/>
  <c r="K78" i="8"/>
  <c r="K88" i="8" s="1"/>
  <c r="K77" i="8"/>
  <c r="K87" i="8" s="1"/>
  <c r="K76" i="8"/>
  <c r="K71" i="8"/>
  <c r="K75" i="8" s="1"/>
  <c r="G66" i="8"/>
  <c r="J65" i="8"/>
  <c r="I65" i="8"/>
  <c r="H65" i="8"/>
  <c r="G65" i="8"/>
  <c r="F65" i="8"/>
  <c r="J59" i="8"/>
  <c r="I59" i="8"/>
  <c r="I66" i="8" s="1"/>
  <c r="H59" i="8"/>
  <c r="H66" i="8" s="1"/>
  <c r="G59" i="8"/>
  <c r="F59" i="8"/>
  <c r="J55" i="8"/>
  <c r="I55" i="8"/>
  <c r="I73" i="8" s="1"/>
  <c r="H55" i="8"/>
  <c r="G55" i="8"/>
  <c r="F55" i="8"/>
  <c r="J43" i="8"/>
  <c r="I43" i="8"/>
  <c r="H43" i="8"/>
  <c r="G43" i="8"/>
  <c r="F43" i="8"/>
  <c r="K66" i="8"/>
  <c r="K65" i="8"/>
  <c r="K59" i="8"/>
  <c r="K55" i="8"/>
  <c r="K67" i="8" s="1"/>
  <c r="K43" i="8"/>
  <c r="J37" i="8"/>
  <c r="J34" i="8"/>
  <c r="K32" i="8"/>
  <c r="J32" i="8"/>
  <c r="I32" i="8"/>
  <c r="H32" i="8"/>
  <c r="G32" i="8"/>
  <c r="F32" i="8"/>
  <c r="K31" i="8"/>
  <c r="J31" i="8"/>
  <c r="I31" i="8"/>
  <c r="H31" i="8"/>
  <c r="G31" i="8"/>
  <c r="F31" i="8"/>
  <c r="H28" i="8"/>
  <c r="K26" i="8"/>
  <c r="J26" i="8"/>
  <c r="I26" i="8"/>
  <c r="H26" i="8"/>
  <c r="G26" i="8"/>
  <c r="F26" i="8"/>
  <c r="K25" i="8"/>
  <c r="J25" i="8"/>
  <c r="I25" i="8"/>
  <c r="H25" i="8"/>
  <c r="G25" i="8"/>
  <c r="F25" i="8"/>
  <c r="H24" i="8"/>
  <c r="J23" i="8"/>
  <c r="I23" i="8"/>
  <c r="K22" i="8"/>
  <c r="J22" i="8"/>
  <c r="I22" i="8"/>
  <c r="H22" i="8"/>
  <c r="G22" i="8"/>
  <c r="F22" i="8"/>
  <c r="K21" i="8"/>
  <c r="J21" i="8"/>
  <c r="I21" i="8"/>
  <c r="H21" i="8"/>
  <c r="G21" i="8"/>
  <c r="F21" i="8"/>
  <c r="K20" i="8"/>
  <c r="J20" i="8"/>
  <c r="I20" i="8"/>
  <c r="H20" i="8"/>
  <c r="G20" i="8"/>
  <c r="F20" i="8"/>
  <c r="K9" i="8"/>
  <c r="K12" i="8" s="1"/>
  <c r="K14" i="8" s="1"/>
  <c r="K16" i="8" s="1"/>
  <c r="K18" i="8" s="1"/>
  <c r="K70" i="8" s="1"/>
  <c r="J9" i="8"/>
  <c r="J12" i="8" s="1"/>
  <c r="J14" i="8" s="1"/>
  <c r="J16" i="8" s="1"/>
  <c r="J18" i="8" s="1"/>
  <c r="J70" i="8" s="1"/>
  <c r="I9" i="8"/>
  <c r="I24" i="8" s="1"/>
  <c r="H9" i="8"/>
  <c r="H12" i="8" s="1"/>
  <c r="H14" i="8" s="1"/>
  <c r="H16" i="8" s="1"/>
  <c r="H18" i="8" s="1"/>
  <c r="H37" i="8" s="1"/>
  <c r="G9" i="8"/>
  <c r="G12" i="8" s="1"/>
  <c r="G14" i="8" s="1"/>
  <c r="G16" i="8" s="1"/>
  <c r="G18" i="8" s="1"/>
  <c r="G37" i="8" s="1"/>
  <c r="F6" i="8"/>
  <c r="G6" i="8" s="1"/>
  <c r="H6" i="8" s="1"/>
  <c r="I6" i="8" s="1"/>
  <c r="J6" i="8" s="1"/>
  <c r="J95" i="8" s="1"/>
  <c r="BS5" i="12" l="1"/>
  <c r="BG1" i="12"/>
  <c r="BF3" i="12"/>
  <c r="BF4" i="12" s="1"/>
  <c r="BE3" i="12"/>
  <c r="BE4" i="12" s="1"/>
  <c r="AW5" i="12"/>
  <c r="AX1" i="12"/>
  <c r="AV3" i="12"/>
  <c r="AV4" i="12" s="1"/>
  <c r="I40" i="8"/>
  <c r="J7" i="13"/>
  <c r="G7" i="13"/>
  <c r="K7" i="13"/>
  <c r="H7" i="13"/>
  <c r="I7" i="13"/>
  <c r="K97" i="8"/>
  <c r="K103" i="8" s="1"/>
  <c r="K111" i="8" s="1"/>
  <c r="K115" i="8" s="1"/>
  <c r="G95" i="8"/>
  <c r="I12" i="8"/>
  <c r="K23" i="8"/>
  <c r="K27" i="8"/>
  <c r="J30" i="8"/>
  <c r="K34" i="8"/>
  <c r="K37" i="8"/>
  <c r="F40" i="8"/>
  <c r="J40" i="8"/>
  <c r="F67" i="8"/>
  <c r="K69" i="8"/>
  <c r="G69" i="8"/>
  <c r="J76" i="8"/>
  <c r="J83" i="8" s="1"/>
  <c r="J85" i="8" s="1"/>
  <c r="I76" i="8"/>
  <c r="H76" i="8"/>
  <c r="H97" i="8"/>
  <c r="H133" i="8" s="1"/>
  <c r="H95" i="8"/>
  <c r="H29" i="8"/>
  <c r="H23" i="8"/>
  <c r="J24" i="8"/>
  <c r="H27" i="8"/>
  <c r="J28" i="8"/>
  <c r="K30" i="8"/>
  <c r="H35" i="8"/>
  <c r="G40" i="8"/>
  <c r="G67" i="8"/>
  <c r="F66" i="8"/>
  <c r="J66" i="8"/>
  <c r="J67" i="8" s="1"/>
  <c r="H69" i="8"/>
  <c r="G70" i="8"/>
  <c r="J73" i="8"/>
  <c r="I95" i="8"/>
  <c r="G97" i="8"/>
  <c r="K6" i="8"/>
  <c r="N13" i="8" s="1"/>
  <c r="K36" i="8"/>
  <c r="G24" i="8"/>
  <c r="K24" i="8"/>
  <c r="G28" i="8"/>
  <c r="K28" i="8"/>
  <c r="H33" i="8"/>
  <c r="K35" i="8"/>
  <c r="H40" i="8"/>
  <c r="H67" i="8"/>
  <c r="H70" i="8"/>
  <c r="K127" i="8"/>
  <c r="J97" i="8"/>
  <c r="J103" i="8" s="1"/>
  <c r="J111" i="8" s="1"/>
  <c r="J115" i="8" s="1"/>
  <c r="J129" i="8" s="1"/>
  <c r="I127" i="8"/>
  <c r="F95" i="8"/>
  <c r="H103" i="8"/>
  <c r="H111" i="8" s="1"/>
  <c r="H115" i="8" s="1"/>
  <c r="H129" i="8" s="1"/>
  <c r="K133" i="8"/>
  <c r="I84" i="8"/>
  <c r="I83" i="8"/>
  <c r="I85" i="8" s="1"/>
  <c r="H84" i="8"/>
  <c r="J84" i="8"/>
  <c r="K83" i="8"/>
  <c r="K85" i="8" s="1"/>
  <c r="F73" i="8"/>
  <c r="H75" i="8"/>
  <c r="G76" i="8"/>
  <c r="H83" i="8" s="1"/>
  <c r="H85" i="8" s="1"/>
  <c r="I87" i="8"/>
  <c r="H88" i="8"/>
  <c r="F84" i="8"/>
  <c r="G73" i="8"/>
  <c r="I75" i="8"/>
  <c r="K84" i="8"/>
  <c r="K73" i="8"/>
  <c r="I67" i="8"/>
  <c r="H30" i="8"/>
  <c r="H34" i="8"/>
  <c r="J35" i="8"/>
  <c r="K29" i="8"/>
  <c r="K33" i="8"/>
  <c r="G35" i="8"/>
  <c r="G30" i="8"/>
  <c r="G34" i="8"/>
  <c r="H36" i="8"/>
  <c r="BH1" i="12" l="1"/>
  <c r="BG5" i="12"/>
  <c r="BG3" i="12"/>
  <c r="BG4" i="12" s="1"/>
  <c r="AX3" i="12"/>
  <c r="AX4" i="12" s="1"/>
  <c r="AY1" i="12"/>
  <c r="AX5" i="12"/>
  <c r="N62" i="8"/>
  <c r="N16" i="8"/>
  <c r="N65" i="8"/>
  <c r="M52" i="8"/>
  <c r="N57" i="8"/>
  <c r="M16" i="8"/>
  <c r="N46" i="8"/>
  <c r="M42" i="8"/>
  <c r="N64" i="8"/>
  <c r="N63" i="8"/>
  <c r="N52" i="8"/>
  <c r="M12" i="8"/>
  <c r="N11" i="8"/>
  <c r="M11" i="8"/>
  <c r="N45" i="8"/>
  <c r="N43" i="8"/>
  <c r="N42" i="8"/>
  <c r="M62" i="8"/>
  <c r="N10" i="8"/>
  <c r="N61" i="8"/>
  <c r="N41" i="8"/>
  <c r="N7" i="8"/>
  <c r="M59" i="8"/>
  <c r="M49" i="8"/>
  <c r="M40" i="8"/>
  <c r="M7" i="8"/>
  <c r="N59" i="8"/>
  <c r="N40" i="8"/>
  <c r="N6" i="8"/>
  <c r="N58" i="8"/>
  <c r="N17" i="8"/>
  <c r="N12" i="8"/>
  <c r="M8" i="8"/>
  <c r="N55" i="8"/>
  <c r="N19" i="8"/>
  <c r="M66" i="8"/>
  <c r="M57" i="8"/>
  <c r="M47" i="8"/>
  <c r="M19" i="8"/>
  <c r="N54" i="8"/>
  <c r="N18" i="8"/>
  <c r="N53" i="8"/>
  <c r="M14" i="8"/>
  <c r="M6" i="8"/>
  <c r="L7" i="13"/>
  <c r="M9" i="8"/>
  <c r="M18" i="8"/>
  <c r="M10" i="8"/>
  <c r="M48" i="8"/>
  <c r="M43" i="8"/>
  <c r="M17" i="8"/>
  <c r="M67" i="8"/>
  <c r="M65" i="8"/>
  <c r="M63" i="8"/>
  <c r="M61" i="8"/>
  <c r="M58" i="8"/>
  <c r="M55" i="8"/>
  <c r="M53" i="8"/>
  <c r="M50" i="8"/>
  <c r="M46" i="8"/>
  <c r="M41" i="8"/>
  <c r="M13" i="8"/>
  <c r="N66" i="8"/>
  <c r="N47" i="8"/>
  <c r="N8" i="8"/>
  <c r="N50" i="8"/>
  <c r="N15" i="8"/>
  <c r="M64" i="8"/>
  <c r="M54" i="8"/>
  <c r="M45" i="8"/>
  <c r="M15" i="8"/>
  <c r="N49" i="8"/>
  <c r="N14" i="8"/>
  <c r="N67" i="8"/>
  <c r="N48" i="8"/>
  <c r="N9" i="8"/>
  <c r="K40" i="8"/>
  <c r="N68" i="8" s="1"/>
  <c r="K95" i="8"/>
  <c r="J133" i="8"/>
  <c r="G103" i="8"/>
  <c r="G111" i="8" s="1"/>
  <c r="G115" i="8" s="1"/>
  <c r="G129" i="8" s="1"/>
  <c r="G133" i="8"/>
  <c r="I14" i="8"/>
  <c r="I27" i="8"/>
  <c r="J27" i="8"/>
  <c r="I28" i="8"/>
  <c r="K129" i="8"/>
  <c r="G84" i="8"/>
  <c r="G83" i="8"/>
  <c r="G85" i="8" s="1"/>
  <c r="BI1" i="12" l="1"/>
  <c r="BH5" i="12"/>
  <c r="BH3" i="12"/>
  <c r="BH4" i="12" s="1"/>
  <c r="AZ1" i="12"/>
  <c r="AY5" i="12"/>
  <c r="AY3" i="12"/>
  <c r="AY4" i="12" s="1"/>
  <c r="M68" i="8"/>
  <c r="I16" i="8"/>
  <c r="J29" i="8"/>
  <c r="I30" i="8"/>
  <c r="I29" i="8"/>
  <c r="BI5" i="12" l="1"/>
  <c r="BI3" i="12"/>
  <c r="BI4" i="12" s="1"/>
  <c r="BJ1" i="12"/>
  <c r="AZ5" i="12"/>
  <c r="BA1" i="12"/>
  <c r="AZ3" i="12"/>
  <c r="AZ4" i="12" s="1"/>
  <c r="I18" i="8"/>
  <c r="I34" i="8"/>
  <c r="I33" i="8"/>
  <c r="J33" i="8"/>
  <c r="I35" i="8"/>
  <c r="BJ5" i="12" l="1"/>
  <c r="BJ3" i="12"/>
  <c r="BJ4" i="12" s="1"/>
  <c r="BK1" i="12"/>
  <c r="BA3" i="12"/>
  <c r="BA4" i="12" s="1"/>
  <c r="BB1" i="12"/>
  <c r="BA5" i="12"/>
  <c r="I69" i="8"/>
  <c r="I97" i="8"/>
  <c r="I70" i="8"/>
  <c r="J36" i="8"/>
  <c r="I36" i="8"/>
  <c r="I37" i="8"/>
  <c r="BL1" i="12" l="1"/>
  <c r="BK5" i="12"/>
  <c r="BK3" i="12"/>
  <c r="BK4" i="12" s="1"/>
  <c r="BB3" i="12"/>
  <c r="BB4" i="12" s="1"/>
  <c r="BC1" i="12"/>
  <c r="BB5" i="12"/>
  <c r="I103" i="8"/>
  <c r="I111" i="8" s="1"/>
  <c r="I115" i="8" s="1"/>
  <c r="I129" i="8" s="1"/>
  <c r="I133" i="8"/>
  <c r="BM1" i="12" l="1"/>
  <c r="BL5" i="12"/>
  <c r="BL3" i="12"/>
  <c r="BL4" i="12" s="1"/>
  <c r="BD1" i="12"/>
  <c r="BC5" i="12"/>
  <c r="BC3" i="12"/>
  <c r="BC4" i="12" s="1"/>
  <c r="A3" i="13"/>
  <c r="A2" i="13"/>
  <c r="A2" i="12"/>
  <c r="H1" i="12"/>
  <c r="H3" i="12" s="1"/>
  <c r="H2" i="12" s="1"/>
  <c r="H4" i="12"/>
  <c r="I4" i="12" s="1"/>
  <c r="J4" i="12" s="1"/>
  <c r="BM5" i="12" l="1"/>
  <c r="BM3" i="12"/>
  <c r="BM4" i="12" s="1"/>
  <c r="BN1" i="12"/>
  <c r="BD5" i="12"/>
  <c r="BD3" i="12"/>
  <c r="BD4" i="12" s="1"/>
  <c r="I1" i="12"/>
  <c r="G9" i="12"/>
  <c r="F9" i="12" s="1"/>
  <c r="E9" i="12" s="1"/>
  <c r="L1" i="12"/>
  <c r="L3" i="12" s="1"/>
  <c r="L4" i="12" s="1"/>
  <c r="H5" i="12"/>
  <c r="A1" i="12"/>
  <c r="A4" i="12"/>
  <c r="B94" i="8"/>
  <c r="B95" i="8"/>
  <c r="C99" i="8"/>
  <c r="C134" i="8" s="1"/>
  <c r="D99" i="8"/>
  <c r="D134" i="8" s="1"/>
  <c r="E99" i="8"/>
  <c r="E134" i="8" s="1"/>
  <c r="C101" i="8"/>
  <c r="C112" i="8" s="1"/>
  <c r="D101" i="8"/>
  <c r="D112" i="8" s="1"/>
  <c r="E101" i="8"/>
  <c r="E112" i="8" s="1"/>
  <c r="C102" i="8"/>
  <c r="C113" i="8" s="1"/>
  <c r="D102" i="8"/>
  <c r="D113" i="8" s="1"/>
  <c r="E102" i="8"/>
  <c r="E113" i="8" s="1"/>
  <c r="D105" i="8"/>
  <c r="E105" i="8"/>
  <c r="D106" i="8"/>
  <c r="E106" i="8"/>
  <c r="D107" i="8"/>
  <c r="E107" i="8"/>
  <c r="D108" i="8"/>
  <c r="E108" i="8"/>
  <c r="D109" i="8"/>
  <c r="E109" i="8"/>
  <c r="D110" i="8"/>
  <c r="E110" i="8"/>
  <c r="C120" i="8"/>
  <c r="D120" i="8"/>
  <c r="E120" i="8"/>
  <c r="D123" i="8"/>
  <c r="E123" i="8"/>
  <c r="D124" i="8"/>
  <c r="E124" i="8"/>
  <c r="D125" i="8"/>
  <c r="E125" i="8"/>
  <c r="C127" i="8"/>
  <c r="C135" i="8"/>
  <c r="D135" i="8"/>
  <c r="E135" i="8"/>
  <c r="B39" i="8"/>
  <c r="B40" i="8"/>
  <c r="C43" i="8"/>
  <c r="C55" i="8"/>
  <c r="D55" i="8"/>
  <c r="E55" i="8"/>
  <c r="C59" i="8"/>
  <c r="C65" i="8"/>
  <c r="D65" i="8"/>
  <c r="E65" i="8"/>
  <c r="C71" i="8"/>
  <c r="C75" i="8" s="1"/>
  <c r="D71" i="8"/>
  <c r="E71" i="8"/>
  <c r="F75" i="8" s="1"/>
  <c r="C77" i="8"/>
  <c r="C87" i="8" s="1"/>
  <c r="D77" i="8"/>
  <c r="D87" i="8" s="1"/>
  <c r="E77" i="8"/>
  <c r="E87" i="8" s="1"/>
  <c r="C78" i="8"/>
  <c r="C88" i="8" s="1"/>
  <c r="D78" i="8"/>
  <c r="D88" i="8" s="1"/>
  <c r="E78" i="8"/>
  <c r="E88" i="8" s="1"/>
  <c r="C79" i="8"/>
  <c r="D79" i="8"/>
  <c r="D89" i="8" s="1"/>
  <c r="E79" i="8"/>
  <c r="E89" i="8" s="1"/>
  <c r="C80" i="8"/>
  <c r="C90" i="8" s="1"/>
  <c r="D80" i="8"/>
  <c r="D90" i="8" s="1"/>
  <c r="E80" i="8"/>
  <c r="E90" i="8" s="1"/>
  <c r="C81" i="8"/>
  <c r="D81" i="8"/>
  <c r="D91" i="8" s="1"/>
  <c r="E81" i="8"/>
  <c r="E91" i="8" s="1"/>
  <c r="C82" i="8"/>
  <c r="C92" i="8" s="1"/>
  <c r="D82" i="8"/>
  <c r="D92" i="8" s="1"/>
  <c r="E82" i="8"/>
  <c r="E92" i="8" s="1"/>
  <c r="C85" i="8"/>
  <c r="C89" i="8"/>
  <c r="C91" i="8"/>
  <c r="BN3" i="12" l="1"/>
  <c r="BN4" i="12" s="1"/>
  <c r="BO1" i="12"/>
  <c r="BN5" i="12"/>
  <c r="C66" i="8"/>
  <c r="D75" i="8"/>
  <c r="E75" i="8"/>
  <c r="M1" i="12"/>
  <c r="N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AH1" i="12" s="1"/>
  <c r="AI1" i="12" s="1"/>
  <c r="AJ1" i="12" s="1"/>
  <c r="AK1" i="12" s="1"/>
  <c r="AL1" i="12" s="1"/>
  <c r="AM1" i="12" s="1"/>
  <c r="AN1" i="12" s="1"/>
  <c r="AO1" i="12" s="1"/>
  <c r="AP1" i="12" s="1"/>
  <c r="AQ1" i="12" s="1"/>
  <c r="AR1" i="12" s="1"/>
  <c r="AS1" i="12" s="1"/>
  <c r="AT1" i="12" s="1"/>
  <c r="AU1" i="12" s="1"/>
  <c r="I3" i="12"/>
  <c r="I2" i="12" s="1"/>
  <c r="J1" i="12" s="1"/>
  <c r="C73" i="8"/>
  <c r="E127" i="8"/>
  <c r="D127" i="8"/>
  <c r="C67" i="8"/>
  <c r="D76" i="8"/>
  <c r="D84" i="8" s="1"/>
  <c r="E76" i="8"/>
  <c r="F83" i="8" s="1"/>
  <c r="F85" i="8" s="1"/>
  <c r="C76" i="8"/>
  <c r="C84" i="8" s="1"/>
  <c r="D73" i="8"/>
  <c r="E59" i="8"/>
  <c r="E66" i="8" s="1"/>
  <c r="E67" i="8" s="1"/>
  <c r="E73" i="8"/>
  <c r="D59" i="8"/>
  <c r="D66" i="8" s="1"/>
  <c r="D67" i="8" s="1"/>
  <c r="BP1" i="12" l="1"/>
  <c r="BO5" i="12"/>
  <c r="BO3" i="12"/>
  <c r="BO4" i="12" s="1"/>
  <c r="E83" i="8"/>
  <c r="E85" i="8" s="1"/>
  <c r="E84" i="8"/>
  <c r="L2" i="12"/>
  <c r="M2" i="12" s="1"/>
  <c r="N2" i="12" s="1"/>
  <c r="O2" i="12" s="1"/>
  <c r="P2" i="12" s="1"/>
  <c r="Q2" i="12" s="1"/>
  <c r="R2" i="12" s="1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AE2" i="12" s="1"/>
  <c r="AF2" i="12" s="1"/>
  <c r="AG2" i="12" s="1"/>
  <c r="AH2" i="12" s="1"/>
  <c r="AI2" i="12" s="1"/>
  <c r="AJ2" i="12" s="1"/>
  <c r="AK2" i="12" s="1"/>
  <c r="AL2" i="12" s="1"/>
  <c r="AM2" i="12" s="1"/>
  <c r="AN2" i="12" s="1"/>
  <c r="AO2" i="12" s="1"/>
  <c r="AP2" i="12" s="1"/>
  <c r="AQ2" i="12" s="1"/>
  <c r="AR2" i="12" s="1"/>
  <c r="AS2" i="12" s="1"/>
  <c r="AT2" i="12" s="1"/>
  <c r="AU2" i="12" s="1"/>
  <c r="N3" i="12"/>
  <c r="N4" i="12" s="1"/>
  <c r="I5" i="12"/>
  <c r="J3" i="12"/>
  <c r="D83" i="8"/>
  <c r="D85" i="8" s="1"/>
  <c r="BQ1" i="12" l="1"/>
  <c r="BP5" i="12"/>
  <c r="BP3" i="12"/>
  <c r="BP4" i="12" s="1"/>
  <c r="J2" i="12"/>
  <c r="J5" i="12" s="1"/>
  <c r="BQ5" i="12" l="1"/>
  <c r="BQ3" i="12"/>
  <c r="BQ4" i="12" s="1"/>
  <c r="T3" i="12"/>
  <c r="T4" i="12" s="1"/>
  <c r="V3" i="12" l="1"/>
  <c r="V4" i="12" s="1"/>
  <c r="P3" i="12"/>
  <c r="P4" i="12" s="1"/>
  <c r="X3" i="12" l="1"/>
  <c r="X4" i="12" s="1"/>
  <c r="Z3" i="12" l="1"/>
  <c r="Z4" i="12" s="1"/>
  <c r="R3" i="12"/>
  <c r="R4" i="12" s="1"/>
  <c r="AB3" i="12" l="1"/>
  <c r="AB4" i="12" s="1"/>
  <c r="AD3" i="12" l="1"/>
  <c r="AD4" i="12" s="1"/>
  <c r="AF3" i="12" l="1"/>
  <c r="AF4" i="12" s="1"/>
  <c r="AH3" i="12" l="1"/>
  <c r="AH4" i="12" s="1"/>
  <c r="AJ3" i="12" l="1"/>
  <c r="AJ4" i="12" s="1"/>
  <c r="AL3" i="12" l="1"/>
  <c r="AL4" i="12" s="1"/>
  <c r="AN3" i="12" l="1"/>
  <c r="AN4" i="12" s="1"/>
  <c r="AP3" i="12" l="1"/>
  <c r="AP4" i="12" s="1"/>
  <c r="AR3" i="12" l="1"/>
  <c r="AR4" i="12" s="1"/>
  <c r="AT3" i="12" l="1"/>
  <c r="AT4" i="12" s="1"/>
  <c r="C32" i="8" l="1"/>
  <c r="C26" i="8"/>
  <c r="C22" i="8"/>
  <c r="D32" i="8"/>
  <c r="D31" i="8"/>
  <c r="D26" i="8"/>
  <c r="D25" i="8"/>
  <c r="D22" i="8"/>
  <c r="D21" i="8"/>
  <c r="D20" i="8"/>
  <c r="C9" i="8"/>
  <c r="C24" i="8" s="1"/>
  <c r="E32" i="8"/>
  <c r="E31" i="8"/>
  <c r="E22" i="8"/>
  <c r="E26" i="8"/>
  <c r="E25" i="8"/>
  <c r="E21" i="8"/>
  <c r="E20" i="8"/>
  <c r="F9" i="8"/>
  <c r="E9" i="8"/>
  <c r="D9" i="8"/>
  <c r="D12" i="8" s="1"/>
  <c r="D28" i="8" s="1"/>
  <c r="F24" i="8" l="1"/>
  <c r="F23" i="8"/>
  <c r="G23" i="8"/>
  <c r="D43" i="8"/>
  <c r="F12" i="8"/>
  <c r="L20" i="8"/>
  <c r="C12" i="8"/>
  <c r="C14" i="8" s="1"/>
  <c r="L22" i="8"/>
  <c r="L32" i="8"/>
  <c r="L25" i="8"/>
  <c r="L26" i="8"/>
  <c r="L21" i="8"/>
  <c r="L31" i="8"/>
  <c r="D23" i="8"/>
  <c r="D24" i="8"/>
  <c r="D14" i="8"/>
  <c r="D16" i="8" s="1"/>
  <c r="E12" i="8"/>
  <c r="E27" i="8" s="1"/>
  <c r="E23" i="8"/>
  <c r="E24" i="8"/>
  <c r="B5" i="8"/>
  <c r="B6" i="8"/>
  <c r="A3" i="9"/>
  <c r="A2" i="9"/>
  <c r="E6" i="8"/>
  <c r="F7" i="13" s="1"/>
  <c r="A3" i="8"/>
  <c r="A2" i="8"/>
  <c r="D6" i="8" l="1"/>
  <c r="L13" i="8" s="1"/>
  <c r="E40" i="8"/>
  <c r="E95" i="8"/>
  <c r="F14" i="8"/>
  <c r="F29" i="8" s="1"/>
  <c r="F27" i="8"/>
  <c r="F28" i="8"/>
  <c r="G27" i="8"/>
  <c r="F30" i="8"/>
  <c r="E43" i="8"/>
  <c r="L17" i="8"/>
  <c r="L8" i="8"/>
  <c r="L15" i="8"/>
  <c r="L11" i="8"/>
  <c r="L7" i="8"/>
  <c r="L10" i="8"/>
  <c r="L14" i="8"/>
  <c r="L9" i="8"/>
  <c r="L12" i="8"/>
  <c r="D34" i="8"/>
  <c r="C16" i="8"/>
  <c r="C28" i="8"/>
  <c r="L23" i="8"/>
  <c r="D27" i="8"/>
  <c r="C30" i="8"/>
  <c r="C6" i="8"/>
  <c r="D7" i="13" s="1"/>
  <c r="L19" i="8"/>
  <c r="L6" i="8"/>
  <c r="L24" i="8"/>
  <c r="D30" i="8"/>
  <c r="D29" i="8"/>
  <c r="E28" i="8"/>
  <c r="L28" i="8" s="1"/>
  <c r="E14" i="8"/>
  <c r="E16" i="8" s="1"/>
  <c r="E7" i="13" l="1"/>
  <c r="L67" i="8"/>
  <c r="L65" i="8"/>
  <c r="L63" i="8"/>
  <c r="L61" i="8"/>
  <c r="L58" i="8"/>
  <c r="L55" i="8"/>
  <c r="L53" i="8"/>
  <c r="L50" i="8"/>
  <c r="L48" i="8"/>
  <c r="L46" i="8"/>
  <c r="L43" i="8"/>
  <c r="L41" i="8"/>
  <c r="L64" i="8"/>
  <c r="L57" i="8"/>
  <c r="L52" i="8"/>
  <c r="L47" i="8"/>
  <c r="L42" i="8"/>
  <c r="L66" i="8"/>
  <c r="L62" i="8"/>
  <c r="L59" i="8"/>
  <c r="L54" i="8"/>
  <c r="L49" i="8"/>
  <c r="L45" i="8"/>
  <c r="L40" i="8"/>
  <c r="F16" i="8"/>
  <c r="G29" i="8"/>
  <c r="C95" i="8"/>
  <c r="C40" i="8"/>
  <c r="D40" i="8"/>
  <c r="D95" i="8"/>
  <c r="L16" i="8"/>
  <c r="F35" i="8"/>
  <c r="F33" i="8"/>
  <c r="F34" i="8"/>
  <c r="G33" i="8"/>
  <c r="D35" i="8"/>
  <c r="F18" i="8"/>
  <c r="D18" i="8"/>
  <c r="D97" i="8" s="1"/>
  <c r="L27" i="8"/>
  <c r="E35" i="8"/>
  <c r="D33" i="8"/>
  <c r="C34" i="8"/>
  <c r="C18" i="8"/>
  <c r="C97" i="8" s="1"/>
  <c r="E33" i="8"/>
  <c r="E34" i="8"/>
  <c r="L34" i="8" s="1"/>
  <c r="E18" i="8"/>
  <c r="E97" i="8" s="1"/>
  <c r="E30" i="8"/>
  <c r="L30" i="8" s="1"/>
  <c r="E29" i="8"/>
  <c r="A3" i="6"/>
  <c r="A2" i="6"/>
  <c r="F97" i="8" l="1"/>
  <c r="F69" i="8"/>
  <c r="F70" i="8"/>
  <c r="L68" i="8"/>
  <c r="F37" i="8"/>
  <c r="F36" i="8"/>
  <c r="G36" i="8"/>
  <c r="E103" i="8"/>
  <c r="E111" i="8" s="1"/>
  <c r="E115" i="8" s="1"/>
  <c r="E129" i="8" s="1"/>
  <c r="E133" i="8"/>
  <c r="D133" i="8"/>
  <c r="D103" i="8"/>
  <c r="D111" i="8" s="1"/>
  <c r="D115" i="8" s="1"/>
  <c r="D129" i="8" s="1"/>
  <c r="C133" i="8"/>
  <c r="C103" i="8"/>
  <c r="C111" i="8" s="1"/>
  <c r="C115" i="8" s="1"/>
  <c r="C129" i="8" s="1"/>
  <c r="C131" i="8" s="1"/>
  <c r="D69" i="8"/>
  <c r="D70" i="8"/>
  <c r="C69" i="8"/>
  <c r="C70" i="8"/>
  <c r="L18" i="8"/>
  <c r="E69" i="8"/>
  <c r="E70" i="8"/>
  <c r="L35" i="8"/>
  <c r="D37" i="8"/>
  <c r="C35" i="8"/>
  <c r="L33" i="8"/>
  <c r="C37" i="8"/>
  <c r="D36" i="8"/>
  <c r="L29" i="8"/>
  <c r="E37" i="8"/>
  <c r="E36" i="8"/>
  <c r="F133" i="8" l="1"/>
  <c r="F103" i="8"/>
  <c r="F111" i="8" s="1"/>
  <c r="F115" i="8" s="1"/>
  <c r="F129" i="8" s="1"/>
  <c r="D130" i="8"/>
  <c r="D131" i="8" s="1"/>
  <c r="C47" i="8"/>
  <c r="L37" i="8"/>
  <c r="L36" i="8"/>
  <c r="E130" i="8" l="1"/>
  <c r="E131" i="8" s="1"/>
  <c r="F130" i="8" s="1"/>
  <c r="F131" i="8" s="1"/>
  <c r="G130" i="8" s="1"/>
  <c r="G131" i="8" s="1"/>
  <c r="D47" i="8"/>
  <c r="C49" i="8"/>
  <c r="C50" i="8" s="1"/>
  <c r="C72" i="8"/>
  <c r="H130" i="8" l="1"/>
  <c r="H131" i="8" s="1"/>
  <c r="G47" i="8"/>
  <c r="F47" i="8"/>
  <c r="E47" i="8"/>
  <c r="D72" i="8"/>
  <c r="D49" i="8"/>
  <c r="D50" i="8" s="1"/>
  <c r="C74" i="8"/>
  <c r="G72" i="8" l="1"/>
  <c r="G49" i="8"/>
  <c r="G50" i="8" s="1"/>
  <c r="G74" i="8" s="1"/>
  <c r="I130" i="8"/>
  <c r="I131" i="8" s="1"/>
  <c r="H47" i="8"/>
  <c r="F49" i="8"/>
  <c r="F50" i="8" s="1"/>
  <c r="F74" i="8" s="1"/>
  <c r="F72" i="8"/>
  <c r="E49" i="8"/>
  <c r="E50" i="8" s="1"/>
  <c r="E72" i="8"/>
  <c r="D74" i="8"/>
  <c r="H72" i="8" l="1"/>
  <c r="H49" i="8"/>
  <c r="H50" i="8" s="1"/>
  <c r="H74" i="8" s="1"/>
  <c r="I47" i="8"/>
  <c r="J130" i="8"/>
  <c r="J131" i="8" s="1"/>
  <c r="E74" i="8"/>
  <c r="I49" i="8" l="1"/>
  <c r="I50" i="8" s="1"/>
  <c r="I74" i="8" s="1"/>
  <c r="I72" i="8"/>
  <c r="K130" i="8"/>
  <c r="K131" i="8" s="1"/>
  <c r="K47" i="8" s="1"/>
  <c r="J47" i="8"/>
  <c r="K72" i="8" l="1"/>
  <c r="K49" i="8"/>
  <c r="K50" i="8" s="1"/>
  <c r="K74" i="8" s="1"/>
  <c r="J49" i="8"/>
  <c r="J50" i="8" s="1"/>
  <c r="J74" i="8" s="1"/>
  <c r="J72" i="8"/>
  <c r="M3" i="12" l="1"/>
  <c r="M4" i="12" s="1"/>
  <c r="N5" i="12" l="1"/>
  <c r="O3" i="12" l="1"/>
  <c r="O4" i="12" s="1"/>
  <c r="O5" i="12"/>
  <c r="P5" i="12" l="1"/>
  <c r="Q3" i="12" l="1"/>
  <c r="Q4" i="12" s="1"/>
  <c r="Q5" i="12"/>
  <c r="R5" i="12" l="1"/>
  <c r="S5" i="12" l="1"/>
  <c r="S3" i="12"/>
  <c r="S4" i="12" s="1"/>
  <c r="T5" i="12" l="1"/>
  <c r="U5" i="12" l="1"/>
  <c r="U3" i="12"/>
  <c r="U4" i="12" s="1"/>
  <c r="V5" i="12" l="1"/>
  <c r="W5" i="12" l="1"/>
  <c r="W3" i="12"/>
  <c r="W4" i="12" s="1"/>
  <c r="X5" i="12" l="1"/>
  <c r="Y5" i="12" l="1"/>
  <c r="Y3" i="12"/>
  <c r="Y4" i="12" s="1"/>
  <c r="Z5" i="12" l="1"/>
  <c r="AA3" i="12" l="1"/>
  <c r="AA4" i="12" s="1"/>
  <c r="AA5" i="12"/>
  <c r="AB5" i="12" l="1"/>
  <c r="AC5" i="12" l="1"/>
  <c r="AC3" i="12"/>
  <c r="AC4" i="12" s="1"/>
  <c r="AD5" i="12" l="1"/>
  <c r="AE3" i="12" l="1"/>
  <c r="AE4" i="12" s="1"/>
  <c r="AE5" i="12"/>
  <c r="AF5" i="12" l="1"/>
  <c r="AG3" i="12" l="1"/>
  <c r="AG4" i="12" s="1"/>
  <c r="AG5" i="12"/>
  <c r="AH5" i="12" l="1"/>
  <c r="AI5" i="12" l="1"/>
  <c r="AI3" i="12"/>
  <c r="AI4" i="12" s="1"/>
  <c r="AJ5" i="12" l="1"/>
  <c r="AK5" i="12" l="1"/>
  <c r="AK3" i="12"/>
  <c r="AK4" i="12" s="1"/>
  <c r="AL5" i="12" l="1"/>
  <c r="AM5" i="12" l="1"/>
  <c r="AM3" i="12"/>
  <c r="AM4" i="12" s="1"/>
  <c r="AN5" i="12" l="1"/>
  <c r="AO5" i="12" l="1"/>
  <c r="AO3" i="12"/>
  <c r="AO4" i="12" s="1"/>
  <c r="AP5" i="12" l="1"/>
  <c r="AQ5" i="12" l="1"/>
  <c r="AQ3" i="12"/>
  <c r="AQ4" i="12" s="1"/>
  <c r="AR5" i="12" l="1"/>
  <c r="AS5" i="12" l="1"/>
  <c r="AS3" i="12"/>
  <c r="AS4" i="12" s="1"/>
  <c r="AT5" i="12" l="1"/>
  <c r="AU5" i="12" l="1"/>
  <c r="AU3" i="12"/>
  <c r="AU4" i="12" s="1"/>
  <c r="M5" i="12"/>
  <c r="L5" i="12"/>
</calcChain>
</file>

<file path=xl/sharedStrings.xml><?xml version="1.0" encoding="utf-8"?>
<sst xmlns="http://schemas.openxmlformats.org/spreadsheetml/2006/main" count="167" uniqueCount="139">
  <si>
    <t>Excel template</t>
  </si>
  <si>
    <t>Index</t>
  </si>
  <si>
    <t>Tab name</t>
  </si>
  <si>
    <t>Link</t>
  </si>
  <si>
    <t>Name</t>
  </si>
  <si>
    <t>Currency</t>
  </si>
  <si>
    <t>USD</t>
  </si>
  <si>
    <t>Input</t>
  </si>
  <si>
    <t>Company name</t>
  </si>
  <si>
    <t>Units</t>
  </si>
  <si>
    <t>m</t>
  </si>
  <si>
    <t>General inputs</t>
  </si>
  <si>
    <t>Revenue</t>
  </si>
  <si>
    <t>EBITDA</t>
  </si>
  <si>
    <t>EBIT</t>
  </si>
  <si>
    <t>Profit for the year</t>
  </si>
  <si>
    <t>Revenue growth (% yoy)</t>
  </si>
  <si>
    <t>Gross profit growth (% yoy)</t>
  </si>
  <si>
    <t>Gross profit margin (% revenue)</t>
  </si>
  <si>
    <t>EBITDA growth (% yoy)</t>
  </si>
  <si>
    <t>EBITDA margin (% revenues)</t>
  </si>
  <si>
    <t>EBIT growth (% yoy)</t>
  </si>
  <si>
    <t>EBIT margin (% revenues)</t>
  </si>
  <si>
    <t>Finance cost growth (% yoy)</t>
  </si>
  <si>
    <t>Finance cost margin (% revenues)</t>
  </si>
  <si>
    <t>Net profit growth (% yoy)</t>
  </si>
  <si>
    <t>Net profit margin (% revenues)</t>
  </si>
  <si>
    <t>Gross profit</t>
  </si>
  <si>
    <t>SG&amp;A expenses</t>
  </si>
  <si>
    <t>Other income/(expenses)</t>
  </si>
  <si>
    <t>SG&amp;A growth (% yoy)</t>
  </si>
  <si>
    <t xml:space="preserve">Inventories </t>
  </si>
  <si>
    <t xml:space="preserve">Current assets </t>
  </si>
  <si>
    <t>Total assets</t>
  </si>
  <si>
    <t>Share capital</t>
  </si>
  <si>
    <t>Statutory reserve</t>
  </si>
  <si>
    <t>Total equity</t>
  </si>
  <si>
    <t>Non-current liabilities</t>
  </si>
  <si>
    <t>Total current liabilities</t>
  </si>
  <si>
    <t>Total liabilities</t>
  </si>
  <si>
    <t>Total equity and liabilities</t>
  </si>
  <si>
    <t>Return on equity</t>
  </si>
  <si>
    <t>Cost of debt (average)</t>
  </si>
  <si>
    <t>Net Working Capital</t>
  </si>
  <si>
    <t>Inventories</t>
  </si>
  <si>
    <t>NWC (% revenues)</t>
  </si>
  <si>
    <t>Turnover days</t>
  </si>
  <si>
    <t>DSO</t>
  </si>
  <si>
    <t>DPO</t>
  </si>
  <si>
    <t>Cash flows from operating activities</t>
  </si>
  <si>
    <t>Adjustments for:</t>
  </si>
  <si>
    <t>Cash used in operating activities</t>
  </si>
  <si>
    <t>Net cash used in operating activities</t>
  </si>
  <si>
    <t>Cash flows from investing activities</t>
  </si>
  <si>
    <t>Investment in subsidiary</t>
  </si>
  <si>
    <t>Net cash used in investing activities</t>
  </si>
  <si>
    <t>Cash flows from financing activities</t>
  </si>
  <si>
    <t>Net cash from financing activities</t>
  </si>
  <si>
    <t>Net (decrease) in cash and cash equivalents</t>
  </si>
  <si>
    <t>Cash and cash equivalents at 1 January</t>
  </si>
  <si>
    <t>Cash and cash equivalents at 31 December</t>
  </si>
  <si>
    <t>Property, plant and equipment</t>
  </si>
  <si>
    <t xml:space="preserve">Total non-current assets </t>
  </si>
  <si>
    <t>End of service benefits</t>
  </si>
  <si>
    <t>Provision for end of service benefits</t>
  </si>
  <si>
    <t>Operating cash flows before changes in WC</t>
  </si>
  <si>
    <t>End of service benefits paid</t>
  </si>
  <si>
    <t>Purchase of PPE</t>
  </si>
  <si>
    <t>WC adjustments:</t>
  </si>
  <si>
    <t>COGS growth (% yoy)</t>
  </si>
  <si>
    <t>COGS margin (% revenues)</t>
  </si>
  <si>
    <t>Cost of goods sold</t>
  </si>
  <si>
    <t>SG&amp;A margin (% revenue)</t>
  </si>
  <si>
    <t>Return on equity (average)</t>
  </si>
  <si>
    <t>Debt</t>
  </si>
  <si>
    <t>Debt/Equity ratio</t>
  </si>
  <si>
    <t>DSI</t>
  </si>
  <si>
    <t>Change in NWC (% revenues)</t>
  </si>
  <si>
    <t>Profit before tax</t>
  </si>
  <si>
    <t>PBT growth (% yoy)</t>
  </si>
  <si>
    <t>PBT margin (% revenues)</t>
  </si>
  <si>
    <t>Tax rate (% PBT)</t>
  </si>
  <si>
    <t>Cash and cash equivalents</t>
  </si>
  <si>
    <t>Income tax</t>
  </si>
  <si>
    <t>Net profit/(loss) for the year</t>
  </si>
  <si>
    <t>Finance income/(expense)</t>
  </si>
  <si>
    <t>Depreciation &amp; amortization</t>
  </si>
  <si>
    <t>Finance expense/(income)</t>
  </si>
  <si>
    <t>Short-term borrowings</t>
  </si>
  <si>
    <t>Long-term borrowings</t>
  </si>
  <si>
    <t>Key ratios</t>
  </si>
  <si>
    <t>Other current assets</t>
  </si>
  <si>
    <t>Other current liabilities</t>
  </si>
  <si>
    <t>Net debt/(cash)</t>
  </si>
  <si>
    <t>Income tax paid</t>
  </si>
  <si>
    <t>Depreciation &amp; amortization (% revenue)</t>
  </si>
  <si>
    <t>Capex margin (% revenue)</t>
  </si>
  <si>
    <t>Payout ratio</t>
  </si>
  <si>
    <t>Current tax liabilities</t>
  </si>
  <si>
    <t>Equity/Total assets ratio</t>
  </si>
  <si>
    <t>Dividend distribution</t>
  </si>
  <si>
    <t>(Increase)/decrease in inventories</t>
  </si>
  <si>
    <t>Increase/(decrease) in current tax liabilities</t>
  </si>
  <si>
    <t>Increase/(decrease) in short-term borrowings</t>
  </si>
  <si>
    <t>Increase/(decrease) in long-term borrowings</t>
  </si>
  <si>
    <t>Share capital increase</t>
  </si>
  <si>
    <t>(Increase)/decrease in other current assets</t>
  </si>
  <si>
    <t>Increase/(decrease) in other current liabilities</t>
  </si>
  <si>
    <t>Changes in NWC</t>
  </si>
  <si>
    <t>Retained earnings/(accumulated loss)</t>
  </si>
  <si>
    <t>Trade receivables</t>
  </si>
  <si>
    <t>Trade payables</t>
  </si>
  <si>
    <t>(Increase)/decrease in trade receivables</t>
  </si>
  <si>
    <t>Increase/(decrease) in trade payables</t>
  </si>
  <si>
    <t>Output</t>
  </si>
  <si>
    <t>BoP</t>
  </si>
  <si>
    <t>EoP</t>
  </si>
  <si>
    <t>Year</t>
  </si>
  <si>
    <t>Year No.</t>
  </si>
  <si>
    <t>Year Fraction</t>
  </si>
  <si>
    <t>Balance sheet</t>
  </si>
  <si>
    <t>Assets = Liabilities</t>
  </si>
  <si>
    <t>Cash flow statement</t>
  </si>
  <si>
    <t>Calculations</t>
  </si>
  <si>
    <t>Income statement</t>
  </si>
  <si>
    <t>Inputs</t>
  </si>
  <si>
    <t>Item 1</t>
  </si>
  <si>
    <t>Item 2</t>
  </si>
  <si>
    <t>May 2021</t>
  </si>
  <si>
    <t>Projections start date</t>
  </si>
  <si>
    <t>Projection intervals (no. months)</t>
  </si>
  <si>
    <t>Formatting rules</t>
  </si>
  <si>
    <t>Font color</t>
  </si>
  <si>
    <t>Output checks</t>
  </si>
  <si>
    <t>Workings</t>
  </si>
  <si>
    <t>Checks</t>
  </si>
  <si>
    <t>Cell containing a hardcoded input</t>
  </si>
  <si>
    <t>Cell containing a formula</t>
  </si>
  <si>
    <t>Business Plan - Financial Model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</si>
</sst>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(* #,##0.00_);_(* \(#,##0.00\);_(* &quot;-&quot;??_);_(@_)"/>
    <numFmt numFmtId="166" formatCode="mmm\-dd\-yyyy"/>
    <numFmt numFmtId="167" formatCode="_(* #,##0.0_);_(* \(#,##0.0\);_(* &quot;-&quot;??_);_(@_)"/>
    <numFmt numFmtId="168" formatCode="0.0\x"/>
    <numFmt numFmtId="169" formatCode="0.0"/>
    <numFmt numFmtId="170" formatCode="[$-410]d\-mmm\-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8"/>
      <color theme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Verdana"/>
      <family val="2"/>
    </font>
    <font>
      <sz val="8"/>
      <color rgb="FF0432F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165" fontId="10" fillId="0" borderId="0" applyFont="0" applyFill="0" applyBorder="0" applyAlignment="0" applyProtection="0">
      <alignment vertical="center"/>
    </xf>
    <xf numFmtId="0" fontId="11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9" fillId="0" borderId="0" xfId="3" applyFont="1" applyFill="1"/>
    <xf numFmtId="0" fontId="3" fillId="0" borderId="0" xfId="2" applyFont="1"/>
    <xf numFmtId="0" fontId="2" fillId="0" borderId="11" xfId="4" applyFont="1" applyBorder="1" applyAlignment="1">
      <alignment horizontal="left"/>
    </xf>
    <xf numFmtId="0" fontId="2" fillId="0" borderId="11" xfId="2" applyFont="1" applyBorder="1"/>
    <xf numFmtId="0" fontId="3" fillId="0" borderId="0" xfId="2" applyFont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3" fillId="0" borderId="4" xfId="1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5" fillId="0" borderId="6" xfId="0" applyNumberFormat="1" applyFont="1" applyBorder="1" applyAlignment="1">
      <alignment vertical="center"/>
    </xf>
    <xf numFmtId="14" fontId="5" fillId="0" borderId="11" xfId="0" applyNumberFormat="1" applyFont="1" applyBorder="1" applyAlignment="1">
      <alignment vertical="center"/>
    </xf>
    <xf numFmtId="164" fontId="3" fillId="0" borderId="4" xfId="1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2" xfId="1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64" fontId="5" fillId="0" borderId="8" xfId="1" applyNumberFormat="1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4" fontId="5" fillId="0" borderId="22" xfId="0" applyNumberFormat="1" applyFont="1" applyBorder="1" applyAlignment="1">
      <alignment horizontal="center" vertical="center"/>
    </xf>
    <xf numFmtId="167" fontId="5" fillId="0" borderId="10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7" fontId="5" fillId="0" borderId="6" xfId="0" applyNumberFormat="1" applyFont="1" applyFill="1" applyBorder="1" applyAlignment="1">
      <alignment vertical="center"/>
    </xf>
    <xf numFmtId="167" fontId="5" fillId="0" borderId="9" xfId="0" applyNumberFormat="1" applyFont="1" applyFill="1" applyBorder="1" applyAlignment="1">
      <alignment vertical="center"/>
    </xf>
    <xf numFmtId="167" fontId="5" fillId="0" borderId="12" xfId="0" applyNumberFormat="1" applyFont="1" applyFill="1" applyBorder="1" applyAlignment="1">
      <alignment vertical="center"/>
    </xf>
    <xf numFmtId="167" fontId="5" fillId="0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vertical="center"/>
    </xf>
    <xf numFmtId="14" fontId="5" fillId="0" borderId="17" xfId="0" applyNumberFormat="1" applyFont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right" vertical="center"/>
    </xf>
    <xf numFmtId="164" fontId="3" fillId="0" borderId="19" xfId="1" applyNumberFormat="1" applyFont="1" applyFill="1" applyBorder="1" applyAlignment="1">
      <alignment horizontal="right" vertical="center"/>
    </xf>
    <xf numFmtId="164" fontId="5" fillId="0" borderId="18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4" fontId="5" fillId="0" borderId="19" xfId="0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3" fillId="0" borderId="19" xfId="0" applyNumberFormat="1" applyFont="1" applyBorder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7" fontId="5" fillId="0" borderId="4" xfId="0" applyNumberFormat="1" applyFont="1" applyFill="1" applyBorder="1" applyAlignment="1">
      <alignment vertical="center"/>
    </xf>
    <xf numFmtId="167" fontId="5" fillId="0" borderId="14" xfId="0" applyNumberFormat="1" applyFont="1" applyFill="1" applyBorder="1" applyAlignment="1">
      <alignment vertical="center"/>
    </xf>
    <xf numFmtId="167" fontId="5" fillId="0" borderId="13" xfId="0" applyNumberFormat="1" applyFont="1" applyFill="1" applyBorder="1" applyAlignment="1">
      <alignment vertical="center"/>
    </xf>
    <xf numFmtId="167" fontId="3" fillId="0" borderId="11" xfId="0" applyNumberFormat="1" applyFont="1" applyFill="1" applyBorder="1" applyAlignment="1">
      <alignment vertical="center"/>
    </xf>
    <xf numFmtId="167" fontId="3" fillId="0" borderId="21" xfId="0" applyNumberFormat="1" applyFont="1" applyFill="1" applyBorder="1" applyAlignment="1">
      <alignment vertical="center"/>
    </xf>
    <xf numFmtId="168" fontId="3" fillId="0" borderId="0" xfId="1" applyNumberFormat="1" applyFont="1" applyBorder="1" applyAlignment="1">
      <alignment horizontal="right" vertical="center"/>
    </xf>
    <xf numFmtId="168" fontId="3" fillId="0" borderId="4" xfId="1" applyNumberFormat="1" applyFont="1" applyBorder="1" applyAlignment="1">
      <alignment horizontal="right" vertical="center"/>
    </xf>
    <xf numFmtId="167" fontId="3" fillId="0" borderId="14" xfId="0" applyNumberFormat="1" applyFont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 vertical="center"/>
    </xf>
    <xf numFmtId="167" fontId="3" fillId="0" borderId="20" xfId="0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left"/>
    </xf>
    <xf numFmtId="0" fontId="12" fillId="0" borderId="0" xfId="0" applyFont="1" applyAlignment="1">
      <alignment horizontal="right"/>
    </xf>
    <xf numFmtId="169" fontId="3" fillId="0" borderId="0" xfId="0" applyNumberFormat="1" applyFont="1"/>
    <xf numFmtId="170" fontId="3" fillId="0" borderId="0" xfId="0" applyNumberFormat="1" applyFont="1"/>
    <xf numFmtId="170" fontId="3" fillId="0" borderId="23" xfId="0" applyNumberFormat="1" applyFont="1" applyBorder="1"/>
    <xf numFmtId="0" fontId="5" fillId="0" borderId="0" xfId="0" applyFont="1"/>
    <xf numFmtId="0" fontId="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0" xfId="2" applyFont="1" applyFill="1" applyAlignment="1">
      <alignment horizontal="right" vertical="center"/>
    </xf>
    <xf numFmtId="166" fontId="13" fillId="0" borderId="17" xfId="0" applyNumberFormat="1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" fontId="1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4" fontId="5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14" fontId="5" fillId="0" borderId="0" xfId="0" applyNumberFormat="1" applyFont="1"/>
  </cellXfs>
  <cellStyles count="8">
    <cellStyle name="Comma 2 5" xfId="6" xr:uid="{F187CBB8-563B-EB4E-BA1A-B0862147065D}"/>
    <cellStyle name="Hyperlink 3" xfId="3" xr:uid="{7888AACF-1453-EF4A-A821-39F7A7B08D49}"/>
    <cellStyle name="Normal" xfId="0" builtinId="0"/>
    <cellStyle name="Normal 10" xfId="5" xr:uid="{8F911A76-1ABB-A348-B109-8DC26E9092FB}"/>
    <cellStyle name="Normal 2" xfId="2" xr:uid="{4C8B49EA-5C6E-C248-830C-F9FA723CBE31}"/>
    <cellStyle name="Normal 20 2" xfId="4" xr:uid="{74648F8C-0E2A-8943-AC6B-07BA6443BC0C}"/>
    <cellStyle name="Normal 4" xfId="7" xr:uid="{AEF85264-5129-5E45-AAFD-F72D0024981D}"/>
    <cellStyle name="Per cent" xfId="1" builtinId="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2</xdr:col>
      <xdr:colOff>50800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190F4F-E9FE-1740-88C7-5B821D3E7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152" t="32323" r="15151" b="30303"/>
        <a:stretch/>
      </xdr:blipFill>
      <xdr:spPr>
        <a:xfrm>
          <a:off x="228600" y="127000"/>
          <a:ext cx="8763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D343-06D1-FF4B-B07D-1B7C27E879A9}">
  <dimension ref="B2:B12"/>
  <sheetViews>
    <sheetView showGridLines="0" tabSelected="1" workbookViewId="0"/>
  </sheetViews>
  <sheetFormatPr baseColWidth="10" defaultRowHeight="11" x14ac:dyDescent="0.2"/>
  <cols>
    <col min="1" max="1" width="3" style="6" customWidth="1"/>
    <col min="2" max="16384" width="10.83203125" style="6"/>
  </cols>
  <sheetData>
    <row r="2" spans="2:2" ht="20" x14ac:dyDescent="0.2">
      <c r="B2" s="5"/>
    </row>
    <row r="7" spans="2:2" ht="14" x14ac:dyDescent="0.2">
      <c r="B7" s="7" t="s">
        <v>138</v>
      </c>
    </row>
    <row r="11" spans="2:2" x14ac:dyDescent="0.2">
      <c r="B11" s="6" t="s">
        <v>0</v>
      </c>
    </row>
    <row r="12" spans="2:2" x14ac:dyDescent="0.2">
      <c r="B12" s="8" t="s">
        <v>128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A8E6-2E9B-9744-9BD7-AD8D231DF7B5}">
  <dimension ref="A1:C13"/>
  <sheetViews>
    <sheetView showGridLines="0" zoomScale="85" zoomScaleNormal="85" workbookViewId="0"/>
  </sheetViews>
  <sheetFormatPr baseColWidth="10" defaultRowHeight="11" x14ac:dyDescent="0.2"/>
  <cols>
    <col min="1" max="1" width="3" style="6" customWidth="1"/>
    <col min="2" max="2" width="19.33203125" style="6" bestFit="1" customWidth="1"/>
    <col min="3" max="3" width="10.83203125" style="6"/>
    <col min="4" max="4" width="3.33203125" style="6" customWidth="1"/>
    <col min="5" max="16384" width="10.83203125" style="6"/>
  </cols>
  <sheetData>
    <row r="1" spans="1:3" s="10" customFormat="1" x14ac:dyDescent="0.15">
      <c r="A1" s="9" t="s">
        <v>1</v>
      </c>
    </row>
    <row r="2" spans="1:3" s="10" customFormat="1" x14ac:dyDescent="0.15">
      <c r="A2" s="10" t="str">
        <f>Cover!$B$7</f>
        <v>Business Plan - Financial Model Structure</v>
      </c>
    </row>
    <row r="3" spans="1:3" s="12" customFormat="1" ht="16" x14ac:dyDescent="0.2">
      <c r="A3" s="11" t="str">
        <f ca="1">MID(CELL("filename",A1),FIND("]",CELL("filename",A1))+1,255)</f>
        <v>Index</v>
      </c>
    </row>
    <row r="4" spans="1:3" x14ac:dyDescent="0.2">
      <c r="A4" s="13"/>
    </row>
    <row r="5" spans="1:3" ht="15" customHeight="1" x14ac:dyDescent="0.2">
      <c r="A5" s="13"/>
      <c r="B5" s="14" t="s">
        <v>2</v>
      </c>
      <c r="C5" s="14"/>
    </row>
    <row r="6" spans="1:3" ht="10" customHeight="1" x14ac:dyDescent="0.2"/>
    <row r="7" spans="1:3" ht="10" customHeight="1" x14ac:dyDescent="0.2">
      <c r="B7" s="6" t="s">
        <v>7</v>
      </c>
      <c r="C7" s="105" t="s">
        <v>3</v>
      </c>
    </row>
    <row r="8" spans="1:3" ht="10" customHeight="1" x14ac:dyDescent="0.2">
      <c r="C8" s="105"/>
    </row>
    <row r="9" spans="1:3" ht="10" customHeight="1" x14ac:dyDescent="0.2">
      <c r="B9" s="6" t="s">
        <v>114</v>
      </c>
      <c r="C9" s="105" t="s">
        <v>3</v>
      </c>
    </row>
    <row r="11" spans="1:3" x14ac:dyDescent="0.2">
      <c r="B11" s="6" t="s">
        <v>134</v>
      </c>
      <c r="C11" s="105" t="s">
        <v>3</v>
      </c>
    </row>
    <row r="12" spans="1:3" x14ac:dyDescent="0.2">
      <c r="C12" s="105"/>
    </row>
    <row r="13" spans="1:3" x14ac:dyDescent="0.2">
      <c r="B13" s="6" t="s">
        <v>135</v>
      </c>
      <c r="C13" s="105" t="s">
        <v>3</v>
      </c>
    </row>
  </sheetData>
  <hyperlinks>
    <hyperlink ref="A1" location="Index!A1" display="Index" xr:uid="{D8E01714-C7B9-9D4F-A74F-711BB90F0872}"/>
    <hyperlink ref="C7" location="Input!A1" display="Link" xr:uid="{2D2B7C43-A298-AA48-952F-636F19C39C4F}"/>
    <hyperlink ref="C11" location="Workings!A1" display="Link" xr:uid="{24998FAA-42CC-8742-B104-A396C3E6603B}"/>
    <hyperlink ref="C9" location="Output!A1" display="Link" xr:uid="{B84203B5-5165-9244-83C3-B8CDD9A10DFC}"/>
    <hyperlink ref="C13" location="Checks!A1" display="Link" xr:uid="{C8145D62-AE6C-604A-AA78-E06153A47DF4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7B4A-F40C-9F4D-A41E-01AB674225E7}">
  <dimension ref="A1:F15"/>
  <sheetViews>
    <sheetView showGridLines="0" zoomScale="85" zoomScaleNormal="85" workbookViewId="0"/>
  </sheetViews>
  <sheetFormatPr baseColWidth="10" defaultRowHeight="11" x14ac:dyDescent="0.2"/>
  <cols>
    <col min="1" max="1" width="3" style="6" customWidth="1"/>
    <col min="2" max="2" width="23.83203125" style="6" bestFit="1" customWidth="1"/>
    <col min="3" max="3" width="13.6640625" style="6" customWidth="1"/>
    <col min="4" max="4" width="3.33203125" style="6" customWidth="1"/>
    <col min="5" max="5" width="23.6640625" style="6" customWidth="1"/>
    <col min="6" max="16384" width="10.83203125" style="6"/>
  </cols>
  <sheetData>
    <row r="1" spans="1:6" s="10" customFormat="1" x14ac:dyDescent="0.15">
      <c r="A1" s="9" t="s">
        <v>1</v>
      </c>
    </row>
    <row r="2" spans="1:6" s="10" customFormat="1" x14ac:dyDescent="0.15">
      <c r="A2" s="10" t="str">
        <f>Cover!$B$7</f>
        <v>Business Plan - Financial Model Structure</v>
      </c>
    </row>
    <row r="3" spans="1:6" s="12" customFormat="1" ht="16" x14ac:dyDescent="0.2">
      <c r="A3" s="11" t="str">
        <f ca="1">MID(CELL("filename",A1),FIND("]",CELL("filename",A1))+1,255)</f>
        <v>Input</v>
      </c>
    </row>
    <row r="4" spans="1:6" x14ac:dyDescent="0.2">
      <c r="A4" s="13"/>
    </row>
    <row r="5" spans="1:6" ht="15" customHeight="1" x14ac:dyDescent="0.2">
      <c r="A5" s="13"/>
      <c r="B5" s="3" t="s">
        <v>11</v>
      </c>
      <c r="C5" s="4"/>
      <c r="E5" s="3" t="s">
        <v>131</v>
      </c>
      <c r="F5" s="3"/>
    </row>
    <row r="6" spans="1:6" ht="10" customHeight="1" x14ac:dyDescent="0.2">
      <c r="E6" s="2"/>
    </row>
    <row r="7" spans="1:6" ht="10" customHeight="1" x14ac:dyDescent="0.2">
      <c r="B7" s="6" t="s">
        <v>8</v>
      </c>
      <c r="C7" s="89" t="s">
        <v>4</v>
      </c>
      <c r="E7" s="6" t="s">
        <v>136</v>
      </c>
      <c r="F7" s="88" t="s">
        <v>132</v>
      </c>
    </row>
    <row r="8" spans="1:6" ht="10" customHeight="1" x14ac:dyDescent="0.2">
      <c r="C8" s="90"/>
    </row>
    <row r="9" spans="1:6" ht="10" customHeight="1" x14ac:dyDescent="0.2">
      <c r="B9" s="23" t="s">
        <v>129</v>
      </c>
      <c r="C9" s="91">
        <v>44197</v>
      </c>
      <c r="E9" s="6" t="s">
        <v>137</v>
      </c>
      <c r="F9" s="87" t="s">
        <v>132</v>
      </c>
    </row>
    <row r="10" spans="1:6" ht="10" customHeight="1" x14ac:dyDescent="0.2">
      <c r="C10" s="92"/>
    </row>
    <row r="11" spans="1:6" x14ac:dyDescent="0.2">
      <c r="B11" s="23" t="s">
        <v>5</v>
      </c>
      <c r="C11" s="93" t="s">
        <v>6</v>
      </c>
    </row>
    <row r="12" spans="1:6" x14ac:dyDescent="0.2">
      <c r="C12" s="90"/>
    </row>
    <row r="13" spans="1:6" x14ac:dyDescent="0.2">
      <c r="B13" s="6" t="s">
        <v>9</v>
      </c>
      <c r="C13" s="93" t="s">
        <v>10</v>
      </c>
    </row>
    <row r="14" spans="1:6" x14ac:dyDescent="0.2">
      <c r="C14" s="92"/>
    </row>
    <row r="15" spans="1:6" x14ac:dyDescent="0.2">
      <c r="B15" s="6" t="s">
        <v>130</v>
      </c>
      <c r="C15" s="94">
        <v>1</v>
      </c>
    </row>
  </sheetData>
  <hyperlinks>
    <hyperlink ref="A1" location="Index!A1" display="Index" xr:uid="{B2A69044-CA70-1842-852A-7A35F827CF4D}"/>
  </hyperlink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CBE3-E887-5648-956B-3A3EB3121C84}">
  <dimension ref="A1:N135"/>
  <sheetViews>
    <sheetView showGridLines="0" zoomScale="85" zoomScaleNormal="85" workbookViewId="0"/>
  </sheetViews>
  <sheetFormatPr baseColWidth="10" defaultRowHeight="11" outlineLevelCol="1" x14ac:dyDescent="0.2"/>
  <cols>
    <col min="1" max="1" width="3" style="2" customWidth="1"/>
    <col min="2" max="2" width="36.1640625" style="2" customWidth="1"/>
    <col min="3" max="5" width="11.1640625" style="2" bestFit="1" customWidth="1" outlineLevel="1"/>
    <col min="6" max="11" width="11.1640625" style="2" bestFit="1" customWidth="1"/>
    <col min="12" max="14" width="16.83203125" style="2" bestFit="1" customWidth="1"/>
    <col min="15" max="16384" width="10.83203125" style="2"/>
  </cols>
  <sheetData>
    <row r="1" spans="1:14" s="10" customFormat="1" x14ac:dyDescent="0.15">
      <c r="A1" s="9" t="s">
        <v>1</v>
      </c>
    </row>
    <row r="2" spans="1:14" s="10" customFormat="1" x14ac:dyDescent="0.15">
      <c r="A2" s="10" t="str">
        <f>Cover!$B$7</f>
        <v>Business Plan - Financial Model Structure</v>
      </c>
    </row>
    <row r="3" spans="1:14" s="12" customFormat="1" ht="16" x14ac:dyDescent="0.2">
      <c r="A3" s="11" t="str">
        <f ca="1">MID(CELL("filename",A1),FIND("]",CELL("filename",A1))+1,255)</f>
        <v>Output</v>
      </c>
    </row>
    <row r="4" spans="1:14" ht="13" customHeight="1" x14ac:dyDescent="0.2"/>
    <row r="5" spans="1:14" ht="17" customHeight="1" x14ac:dyDescent="0.2">
      <c r="B5" s="3" t="str">
        <f>Input!$C$7&amp;" - Income statement"</f>
        <v>Name - Income statement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" customHeight="1" x14ac:dyDescent="0.2">
      <c r="B6" s="15" t="str">
        <f>Input!$C$11&amp;Input!$C$13</f>
        <v>USDm</v>
      </c>
      <c r="C6" s="30">
        <f>EOMONTH(D6,-12)</f>
        <v>43100</v>
      </c>
      <c r="D6" s="30">
        <f>EOMONTH(E6,-12)</f>
        <v>43465</v>
      </c>
      <c r="E6" s="30">
        <f>EOMONTH(F6,-12)</f>
        <v>43830</v>
      </c>
      <c r="F6" s="51">
        <f>Input!$C$9-1</f>
        <v>44196</v>
      </c>
      <c r="G6" s="30">
        <f>EOMONTH(F6,12)</f>
        <v>44561</v>
      </c>
      <c r="H6" s="30">
        <f>EOMONTH(G6,12)</f>
        <v>44926</v>
      </c>
      <c r="I6" s="30">
        <f>EOMONTH(H6,12)</f>
        <v>45291</v>
      </c>
      <c r="J6" s="30">
        <f>EOMONTH(I6,12)</f>
        <v>45657</v>
      </c>
      <c r="K6" s="30">
        <f>EOMONTH(J6,12)</f>
        <v>46022</v>
      </c>
      <c r="L6" s="52" t="str">
        <f>"CAGR "&amp;YEAR($D$6)&amp;"-"&amp;YEAR($F$6)</f>
        <v>CAGR 2018-2020</v>
      </c>
      <c r="M6" s="52" t="str">
        <f>"CAGR "&amp;YEAR($F$6)&amp;"-"&amp;YEAR($K$6)</f>
        <v>CAGR 2020-2025</v>
      </c>
      <c r="N6" s="52" t="str">
        <f>"CAGR "&amp;YEAR($G$6)&amp;"-"&amp;YEAR($K$6)</f>
        <v>CAGR 2021-2025</v>
      </c>
    </row>
    <row r="7" spans="1:14" ht="13" customHeight="1" x14ac:dyDescent="0.2">
      <c r="B7" s="17" t="s">
        <v>12</v>
      </c>
      <c r="C7" s="57"/>
      <c r="D7" s="57"/>
      <c r="E7" s="57"/>
      <c r="F7" s="57"/>
      <c r="G7" s="57"/>
      <c r="H7" s="57"/>
      <c r="I7" s="57"/>
      <c r="J7" s="57"/>
      <c r="K7" s="57"/>
      <c r="L7" s="53" t="str">
        <f>IFERROR((F7/D7)^(1/YEARFRAC($D$6,$F$6,0))-1,"n.m.")</f>
        <v>n.m.</v>
      </c>
      <c r="M7" s="53" t="str">
        <f>IFERROR((K7/F7)^(1/YEARFRAC($F$6,$K$6,0))-1,"n.m.")</f>
        <v>n.m.</v>
      </c>
      <c r="N7" s="53" t="str">
        <f>IFERROR((K7/G7)^(1/YEARFRAC($G$6,$K$6,0))-1,"n.m.")</f>
        <v>n.m.</v>
      </c>
    </row>
    <row r="8" spans="1:14" ht="13" customHeight="1" x14ac:dyDescent="0.2">
      <c r="B8" s="16" t="s">
        <v>71</v>
      </c>
      <c r="C8" s="45"/>
      <c r="D8" s="45"/>
      <c r="E8" s="45"/>
      <c r="F8" s="45"/>
      <c r="G8" s="45"/>
      <c r="H8" s="45"/>
      <c r="I8" s="45"/>
      <c r="J8" s="45"/>
      <c r="K8" s="45"/>
      <c r="L8" s="54" t="str">
        <f t="shared" ref="L8:L18" si="0">IFERROR((F8/D8)^(1/YEARFRAC($D$6,$F$6,0))-1,"n.m.")</f>
        <v>n.m.</v>
      </c>
      <c r="M8" s="54" t="str">
        <f t="shared" ref="M8:M18" si="1">IFERROR((K8/F8)^(1/YEARFRAC($F$6,$K$6,0))-1,"n.m.")</f>
        <v>n.m.</v>
      </c>
      <c r="N8" s="54" t="str">
        <f t="shared" ref="N8:N18" si="2">IFERROR((K8/G8)^(1/YEARFRAC($G$6,$K$6,0))-1,"n.m.")</f>
        <v>n.m.</v>
      </c>
    </row>
    <row r="9" spans="1:14" ht="13" customHeight="1" x14ac:dyDescent="0.2">
      <c r="B9" s="33" t="s">
        <v>27</v>
      </c>
      <c r="C9" s="43">
        <f>SUM(C7:C8)</f>
        <v>0</v>
      </c>
      <c r="D9" s="43">
        <f>SUM(D7:D8)</f>
        <v>0</v>
      </c>
      <c r="E9" s="43">
        <f t="shared" ref="E9:F9" si="3">SUM(E7:E8)</f>
        <v>0</v>
      </c>
      <c r="F9" s="43">
        <f t="shared" si="3"/>
        <v>0</v>
      </c>
      <c r="G9" s="43">
        <f t="shared" ref="G9:K9" si="4">SUM(G7:G8)</f>
        <v>0</v>
      </c>
      <c r="H9" s="43">
        <f t="shared" si="4"/>
        <v>0</v>
      </c>
      <c r="I9" s="43">
        <f t="shared" si="4"/>
        <v>0</v>
      </c>
      <c r="J9" s="43">
        <f t="shared" si="4"/>
        <v>0</v>
      </c>
      <c r="K9" s="43">
        <f t="shared" si="4"/>
        <v>0</v>
      </c>
      <c r="L9" s="55" t="str">
        <f t="shared" si="0"/>
        <v>n.m.</v>
      </c>
      <c r="M9" s="55" t="str">
        <f t="shared" si="1"/>
        <v>n.m.</v>
      </c>
      <c r="N9" s="55" t="str">
        <f t="shared" si="2"/>
        <v>n.m.</v>
      </c>
    </row>
    <row r="10" spans="1:14" ht="13" customHeight="1" x14ac:dyDescent="0.2">
      <c r="B10" s="16" t="s">
        <v>28</v>
      </c>
      <c r="C10" s="45"/>
      <c r="D10" s="45"/>
      <c r="E10" s="45"/>
      <c r="F10" s="45"/>
      <c r="G10" s="45"/>
      <c r="H10" s="45"/>
      <c r="I10" s="45"/>
      <c r="J10" s="45"/>
      <c r="K10" s="45"/>
      <c r="L10" s="54" t="str">
        <f t="shared" si="0"/>
        <v>n.m.</v>
      </c>
      <c r="M10" s="54" t="str">
        <f t="shared" si="1"/>
        <v>n.m.</v>
      </c>
      <c r="N10" s="54" t="str">
        <f t="shared" si="2"/>
        <v>n.m.</v>
      </c>
    </row>
    <row r="11" spans="1:14" ht="13" customHeight="1" x14ac:dyDescent="0.2">
      <c r="B11" s="16" t="s">
        <v>29</v>
      </c>
      <c r="C11" s="45"/>
      <c r="D11" s="45"/>
      <c r="E11" s="45"/>
      <c r="F11" s="45"/>
      <c r="G11" s="45"/>
      <c r="H11" s="45"/>
      <c r="I11" s="45"/>
      <c r="J11" s="45"/>
      <c r="K11" s="45"/>
      <c r="L11" s="54" t="str">
        <f t="shared" si="0"/>
        <v>n.m.</v>
      </c>
      <c r="M11" s="54" t="str">
        <f t="shared" si="1"/>
        <v>n.m.</v>
      </c>
      <c r="N11" s="54" t="str">
        <f t="shared" si="2"/>
        <v>n.m.</v>
      </c>
    </row>
    <row r="12" spans="1:14" ht="13" customHeight="1" x14ac:dyDescent="0.2">
      <c r="B12" s="33" t="s">
        <v>13</v>
      </c>
      <c r="C12" s="43">
        <f>SUM(C9:C11)</f>
        <v>0</v>
      </c>
      <c r="D12" s="43">
        <f>SUM(D9:D11)</f>
        <v>0</v>
      </c>
      <c r="E12" s="43">
        <f>SUM(E9:E11)</f>
        <v>0</v>
      </c>
      <c r="F12" s="43">
        <f>SUM(F9:F11)</f>
        <v>0</v>
      </c>
      <c r="G12" s="43">
        <f t="shared" ref="G12:K12" si="5">SUM(G9:G11)</f>
        <v>0</v>
      </c>
      <c r="H12" s="43">
        <f t="shared" si="5"/>
        <v>0</v>
      </c>
      <c r="I12" s="43">
        <f t="shared" si="5"/>
        <v>0</v>
      </c>
      <c r="J12" s="43">
        <f t="shared" si="5"/>
        <v>0</v>
      </c>
      <c r="K12" s="43">
        <f t="shared" si="5"/>
        <v>0</v>
      </c>
      <c r="L12" s="55" t="str">
        <f t="shared" si="0"/>
        <v>n.m.</v>
      </c>
      <c r="M12" s="55" t="str">
        <f t="shared" si="1"/>
        <v>n.m.</v>
      </c>
      <c r="N12" s="55" t="str">
        <f t="shared" si="2"/>
        <v>n.m.</v>
      </c>
    </row>
    <row r="13" spans="1:14" ht="13" customHeight="1" x14ac:dyDescent="0.2">
      <c r="B13" s="16" t="s">
        <v>86</v>
      </c>
      <c r="C13" s="45"/>
      <c r="D13" s="74"/>
      <c r="E13" s="74"/>
      <c r="F13" s="74"/>
      <c r="G13" s="74"/>
      <c r="H13" s="74"/>
      <c r="I13" s="74"/>
      <c r="J13" s="74"/>
      <c r="K13" s="75"/>
      <c r="L13" s="54" t="str">
        <f t="shared" si="0"/>
        <v>n.m.</v>
      </c>
      <c r="M13" s="54" t="str">
        <f t="shared" si="1"/>
        <v>n.m.</v>
      </c>
      <c r="N13" s="54" t="str">
        <f t="shared" si="2"/>
        <v>n.m.</v>
      </c>
    </row>
    <row r="14" spans="1:14" ht="13" customHeight="1" x14ac:dyDescent="0.2">
      <c r="B14" s="33" t="s">
        <v>14</v>
      </c>
      <c r="C14" s="43">
        <f>SUM(C12:C13)</f>
        <v>0</v>
      </c>
      <c r="D14" s="43">
        <f>SUM(D12:D13)</f>
        <v>0</v>
      </c>
      <c r="E14" s="43">
        <f>SUM(E12:E13)</f>
        <v>0</v>
      </c>
      <c r="F14" s="43">
        <f>SUM(F12:F13)</f>
        <v>0</v>
      </c>
      <c r="G14" s="43">
        <f t="shared" ref="G14:K14" si="6">SUM(G12:G13)</f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55" t="str">
        <f t="shared" si="0"/>
        <v>n.m.</v>
      </c>
      <c r="M14" s="55" t="str">
        <f t="shared" si="1"/>
        <v>n.m.</v>
      </c>
      <c r="N14" s="55" t="str">
        <f t="shared" si="2"/>
        <v>n.m.</v>
      </c>
    </row>
    <row r="15" spans="1:14" ht="13" customHeight="1" x14ac:dyDescent="0.2">
      <c r="B15" s="16" t="s">
        <v>85</v>
      </c>
      <c r="C15" s="45"/>
      <c r="D15" s="45"/>
      <c r="E15" s="45"/>
      <c r="F15" s="45"/>
      <c r="G15" s="45"/>
      <c r="H15" s="45"/>
      <c r="I15" s="45"/>
      <c r="J15" s="45"/>
      <c r="K15" s="45"/>
      <c r="L15" s="54" t="str">
        <f t="shared" si="0"/>
        <v>n.m.</v>
      </c>
      <c r="M15" s="54" t="str">
        <f t="shared" si="1"/>
        <v>n.m.</v>
      </c>
      <c r="N15" s="54" t="str">
        <f t="shared" si="2"/>
        <v>n.m.</v>
      </c>
    </row>
    <row r="16" spans="1:14" ht="13" customHeight="1" x14ac:dyDescent="0.2">
      <c r="B16" s="33" t="s">
        <v>78</v>
      </c>
      <c r="C16" s="43">
        <f>SUM(C14:C15)</f>
        <v>0</v>
      </c>
      <c r="D16" s="43">
        <f>SUM(D14:D15)</f>
        <v>0</v>
      </c>
      <c r="E16" s="43">
        <f>SUM(E14:E15)</f>
        <v>0</v>
      </c>
      <c r="F16" s="43">
        <f>SUM(F14:F15)</f>
        <v>0</v>
      </c>
      <c r="G16" s="43">
        <f t="shared" ref="G16:K16" si="7">SUM(G14:G15)</f>
        <v>0</v>
      </c>
      <c r="H16" s="43">
        <f t="shared" si="7"/>
        <v>0</v>
      </c>
      <c r="I16" s="43">
        <f t="shared" si="7"/>
        <v>0</v>
      </c>
      <c r="J16" s="43">
        <f t="shared" si="7"/>
        <v>0</v>
      </c>
      <c r="K16" s="43">
        <f t="shared" si="7"/>
        <v>0</v>
      </c>
      <c r="L16" s="55" t="str">
        <f t="shared" si="0"/>
        <v>n.m.</v>
      </c>
      <c r="M16" s="55" t="str">
        <f t="shared" si="1"/>
        <v>n.m.</v>
      </c>
      <c r="N16" s="55" t="str">
        <f t="shared" si="2"/>
        <v>n.m.</v>
      </c>
    </row>
    <row r="17" spans="2:14" ht="13" customHeight="1" x14ac:dyDescent="0.2">
      <c r="B17" s="16" t="s">
        <v>83</v>
      </c>
      <c r="C17" s="45"/>
      <c r="D17" s="74"/>
      <c r="E17" s="74"/>
      <c r="F17" s="74"/>
      <c r="G17" s="74"/>
      <c r="H17" s="74"/>
      <c r="I17" s="74"/>
      <c r="J17" s="74"/>
      <c r="K17" s="75"/>
      <c r="L17" s="54" t="str">
        <f t="shared" si="0"/>
        <v>n.m.</v>
      </c>
      <c r="M17" s="54" t="str">
        <f t="shared" si="1"/>
        <v>n.m.</v>
      </c>
      <c r="N17" s="54" t="str">
        <f t="shared" si="2"/>
        <v>n.m.</v>
      </c>
    </row>
    <row r="18" spans="2:14" ht="13" customHeight="1" thickBot="1" x14ac:dyDescent="0.25">
      <c r="B18" s="18" t="s">
        <v>84</v>
      </c>
      <c r="C18" s="49">
        <f>SUM(C16:C17)</f>
        <v>0</v>
      </c>
      <c r="D18" s="49">
        <f>SUM(D16:D17)</f>
        <v>0</v>
      </c>
      <c r="E18" s="49">
        <f t="shared" ref="E18:F18" si="8">SUM(E16:E17)</f>
        <v>0</v>
      </c>
      <c r="F18" s="49">
        <f t="shared" si="8"/>
        <v>0</v>
      </c>
      <c r="G18" s="49">
        <f t="shared" ref="G18:K18" si="9">SUM(G16:G17)</f>
        <v>0</v>
      </c>
      <c r="H18" s="49">
        <f t="shared" si="9"/>
        <v>0</v>
      </c>
      <c r="I18" s="49">
        <f t="shared" si="9"/>
        <v>0</v>
      </c>
      <c r="J18" s="49">
        <f t="shared" si="9"/>
        <v>0</v>
      </c>
      <c r="K18" s="49">
        <f t="shared" si="9"/>
        <v>0</v>
      </c>
      <c r="L18" s="56" t="str">
        <f t="shared" si="0"/>
        <v>n.m.</v>
      </c>
      <c r="M18" s="56" t="str">
        <f t="shared" si="1"/>
        <v>n.m.</v>
      </c>
      <c r="N18" s="56" t="str">
        <f t="shared" si="2"/>
        <v>n.m.</v>
      </c>
    </row>
    <row r="19" spans="2:14" ht="13" customHeight="1" x14ac:dyDescent="0.2">
      <c r="B19" s="32" t="s">
        <v>90</v>
      </c>
      <c r="C19" s="95"/>
      <c r="D19" s="95"/>
      <c r="E19" s="95"/>
      <c r="F19" s="95"/>
      <c r="G19" s="95"/>
      <c r="H19" s="95"/>
      <c r="I19" s="95"/>
      <c r="J19" s="95"/>
      <c r="K19" s="96"/>
      <c r="L19" s="42" t="str">
        <f>"Average "&amp;YEAR($D$6)&amp;"-"&amp;YEAR($F$6)</f>
        <v>Average 2018-2020</v>
      </c>
      <c r="M19" s="42" t="str">
        <f>"Average "&amp;YEAR($F$6)&amp;"-"&amp;YEAR($K$6)</f>
        <v>Average 2020-2025</v>
      </c>
      <c r="N19" s="42" t="str">
        <f>"Average "&amp;YEAR($G$6)&amp;"-"&amp;YEAR($K$6)</f>
        <v>Average 2021-2025</v>
      </c>
    </row>
    <row r="20" spans="2:14" x14ac:dyDescent="0.2">
      <c r="B20" s="16" t="s">
        <v>16</v>
      </c>
      <c r="C20" s="100"/>
      <c r="D20" s="100" t="e">
        <f t="shared" ref="D20:E21" si="10">D7/C7-1</f>
        <v>#DIV/0!</v>
      </c>
      <c r="E20" s="100" t="e">
        <f t="shared" si="10"/>
        <v>#DIV/0!</v>
      </c>
      <c r="F20" s="100" t="e">
        <f t="shared" ref="F20:F21" si="11">F7/E7-1</f>
        <v>#DIV/0!</v>
      </c>
      <c r="G20" s="100" t="e">
        <f t="shared" ref="G20:G21" si="12">G7/F7-1</f>
        <v>#DIV/0!</v>
      </c>
      <c r="H20" s="100" t="e">
        <f t="shared" ref="H20:H21" si="13">H7/G7-1</f>
        <v>#DIV/0!</v>
      </c>
      <c r="I20" s="100" t="e">
        <f t="shared" ref="I20:I21" si="14">I7/H7-1</f>
        <v>#DIV/0!</v>
      </c>
      <c r="J20" s="100" t="e">
        <f t="shared" ref="J20:J21" si="15">J7/I7-1</f>
        <v>#DIV/0!</v>
      </c>
      <c r="K20" s="100" t="e">
        <f t="shared" ref="K20:K21" si="16">K7/J7-1</f>
        <v>#DIV/0!</v>
      </c>
      <c r="L20" s="101" t="e">
        <f>AVERAGE(D20:F20)</f>
        <v>#DIV/0!</v>
      </c>
      <c r="M20" s="101" t="e">
        <f>AVERAGE(F20:K20)</f>
        <v>#DIV/0!</v>
      </c>
      <c r="N20" s="101" t="e">
        <f>AVERAGE(G20:K20)</f>
        <v>#DIV/0!</v>
      </c>
    </row>
    <row r="21" spans="2:14" x14ac:dyDescent="0.2">
      <c r="B21" s="16" t="s">
        <v>69</v>
      </c>
      <c r="C21" s="100"/>
      <c r="D21" s="100" t="e">
        <f t="shared" si="10"/>
        <v>#DIV/0!</v>
      </c>
      <c r="E21" s="100" t="e">
        <f t="shared" si="10"/>
        <v>#DIV/0!</v>
      </c>
      <c r="F21" s="100" t="e">
        <f t="shared" si="11"/>
        <v>#DIV/0!</v>
      </c>
      <c r="G21" s="100" t="e">
        <f t="shared" si="12"/>
        <v>#DIV/0!</v>
      </c>
      <c r="H21" s="100" t="e">
        <f t="shared" si="13"/>
        <v>#DIV/0!</v>
      </c>
      <c r="I21" s="100" t="e">
        <f t="shared" si="14"/>
        <v>#DIV/0!</v>
      </c>
      <c r="J21" s="100" t="e">
        <f t="shared" si="15"/>
        <v>#DIV/0!</v>
      </c>
      <c r="K21" s="100" t="e">
        <f t="shared" si="16"/>
        <v>#DIV/0!</v>
      </c>
      <c r="L21" s="101" t="e">
        <f t="shared" ref="L21:L32" si="17">AVERAGE(D21:F21)</f>
        <v>#DIV/0!</v>
      </c>
      <c r="M21" s="101" t="e">
        <f t="shared" ref="M21:M37" si="18">AVERAGE(F21:K21)</f>
        <v>#DIV/0!</v>
      </c>
      <c r="N21" s="101" t="e">
        <f t="shared" ref="N21:N37" si="19">AVERAGE(G21:K21)</f>
        <v>#DIV/0!</v>
      </c>
    </row>
    <row r="22" spans="2:14" x14ac:dyDescent="0.2">
      <c r="B22" s="16" t="s">
        <v>70</v>
      </c>
      <c r="C22" s="100" t="e">
        <f>-C8/C$7</f>
        <v>#DIV/0!</v>
      </c>
      <c r="D22" s="100" t="e">
        <f>-D8/D$7</f>
        <v>#DIV/0!</v>
      </c>
      <c r="E22" s="100" t="e">
        <f>-E8/E$7</f>
        <v>#DIV/0!</v>
      </c>
      <c r="F22" s="100" t="e">
        <f t="shared" ref="F22:K22" si="20">-F8/F$7</f>
        <v>#DIV/0!</v>
      </c>
      <c r="G22" s="100" t="e">
        <f t="shared" si="20"/>
        <v>#DIV/0!</v>
      </c>
      <c r="H22" s="100" t="e">
        <f t="shared" si="20"/>
        <v>#DIV/0!</v>
      </c>
      <c r="I22" s="100" t="e">
        <f t="shared" si="20"/>
        <v>#DIV/0!</v>
      </c>
      <c r="J22" s="100" t="e">
        <f t="shared" si="20"/>
        <v>#DIV/0!</v>
      </c>
      <c r="K22" s="100" t="e">
        <f t="shared" si="20"/>
        <v>#DIV/0!</v>
      </c>
      <c r="L22" s="101" t="e">
        <f t="shared" si="17"/>
        <v>#DIV/0!</v>
      </c>
      <c r="M22" s="101" t="e">
        <f t="shared" si="18"/>
        <v>#DIV/0!</v>
      </c>
      <c r="N22" s="101" t="e">
        <f t="shared" si="19"/>
        <v>#DIV/0!</v>
      </c>
    </row>
    <row r="23" spans="2:14" x14ac:dyDescent="0.2">
      <c r="B23" s="16" t="s">
        <v>17</v>
      </c>
      <c r="C23" s="103"/>
      <c r="D23" s="100" t="e">
        <f>D9/C9-1</f>
        <v>#DIV/0!</v>
      </c>
      <c r="E23" s="100" t="e">
        <f>E9/D9-1</f>
        <v>#DIV/0!</v>
      </c>
      <c r="F23" s="100" t="e">
        <f t="shared" ref="F23:K23" si="21">F9/E9-1</f>
        <v>#DIV/0!</v>
      </c>
      <c r="G23" s="100" t="e">
        <f t="shared" si="21"/>
        <v>#DIV/0!</v>
      </c>
      <c r="H23" s="100" t="e">
        <f t="shared" si="21"/>
        <v>#DIV/0!</v>
      </c>
      <c r="I23" s="100" t="e">
        <f t="shared" si="21"/>
        <v>#DIV/0!</v>
      </c>
      <c r="J23" s="100" t="e">
        <f t="shared" si="21"/>
        <v>#DIV/0!</v>
      </c>
      <c r="K23" s="100" t="e">
        <f t="shared" si="21"/>
        <v>#DIV/0!</v>
      </c>
      <c r="L23" s="101" t="e">
        <f t="shared" si="17"/>
        <v>#DIV/0!</v>
      </c>
      <c r="M23" s="101" t="e">
        <f t="shared" si="18"/>
        <v>#DIV/0!</v>
      </c>
      <c r="N23" s="101" t="e">
        <f t="shared" si="19"/>
        <v>#DIV/0!</v>
      </c>
    </row>
    <row r="24" spans="2:14" x14ac:dyDescent="0.2">
      <c r="B24" s="16" t="s">
        <v>18</v>
      </c>
      <c r="C24" s="100" t="e">
        <f>C9/C$7</f>
        <v>#DIV/0!</v>
      </c>
      <c r="D24" s="100" t="e">
        <f>D9/D$7</f>
        <v>#DIV/0!</v>
      </c>
      <c r="E24" s="100" t="e">
        <f>E9/E$7</f>
        <v>#DIV/0!</v>
      </c>
      <c r="F24" s="100" t="e">
        <f t="shared" ref="F24:K24" si="22">F9/F$7</f>
        <v>#DIV/0!</v>
      </c>
      <c r="G24" s="100" t="e">
        <f t="shared" si="22"/>
        <v>#DIV/0!</v>
      </c>
      <c r="H24" s="100" t="e">
        <f t="shared" si="22"/>
        <v>#DIV/0!</v>
      </c>
      <c r="I24" s="100" t="e">
        <f t="shared" si="22"/>
        <v>#DIV/0!</v>
      </c>
      <c r="J24" s="100" t="e">
        <f t="shared" si="22"/>
        <v>#DIV/0!</v>
      </c>
      <c r="K24" s="100" t="e">
        <f t="shared" si="22"/>
        <v>#DIV/0!</v>
      </c>
      <c r="L24" s="101" t="e">
        <f t="shared" si="17"/>
        <v>#DIV/0!</v>
      </c>
      <c r="M24" s="101" t="e">
        <f t="shared" si="18"/>
        <v>#DIV/0!</v>
      </c>
      <c r="N24" s="101" t="e">
        <f t="shared" si="19"/>
        <v>#DIV/0!</v>
      </c>
    </row>
    <row r="25" spans="2:14" x14ac:dyDescent="0.2">
      <c r="B25" s="16" t="s">
        <v>30</v>
      </c>
      <c r="C25" s="100"/>
      <c r="D25" s="100" t="e">
        <f>D10/C10-1</f>
        <v>#DIV/0!</v>
      </c>
      <c r="E25" s="100" t="e">
        <f>E10/D10-1</f>
        <v>#DIV/0!</v>
      </c>
      <c r="F25" s="100" t="e">
        <f t="shared" ref="F25:K25" si="23">F10/E10-1</f>
        <v>#DIV/0!</v>
      </c>
      <c r="G25" s="100" t="e">
        <f t="shared" si="23"/>
        <v>#DIV/0!</v>
      </c>
      <c r="H25" s="100" t="e">
        <f t="shared" si="23"/>
        <v>#DIV/0!</v>
      </c>
      <c r="I25" s="100" t="e">
        <f t="shared" si="23"/>
        <v>#DIV/0!</v>
      </c>
      <c r="J25" s="100" t="e">
        <f t="shared" si="23"/>
        <v>#DIV/0!</v>
      </c>
      <c r="K25" s="100" t="e">
        <f t="shared" si="23"/>
        <v>#DIV/0!</v>
      </c>
      <c r="L25" s="101" t="e">
        <f t="shared" si="17"/>
        <v>#DIV/0!</v>
      </c>
      <c r="M25" s="101" t="e">
        <f t="shared" si="18"/>
        <v>#DIV/0!</v>
      </c>
      <c r="N25" s="101" t="e">
        <f t="shared" si="19"/>
        <v>#DIV/0!</v>
      </c>
    </row>
    <row r="26" spans="2:14" x14ac:dyDescent="0.2">
      <c r="B26" s="16" t="s">
        <v>72</v>
      </c>
      <c r="C26" s="100" t="e">
        <f>-C10/C$7</f>
        <v>#DIV/0!</v>
      </c>
      <c r="D26" s="100" t="e">
        <f>-D10/D$7</f>
        <v>#DIV/0!</v>
      </c>
      <c r="E26" s="100" t="e">
        <f>-E10/E$7</f>
        <v>#DIV/0!</v>
      </c>
      <c r="F26" s="100" t="e">
        <f t="shared" ref="F26:K26" si="24">-F10/F$7</f>
        <v>#DIV/0!</v>
      </c>
      <c r="G26" s="100" t="e">
        <f t="shared" si="24"/>
        <v>#DIV/0!</v>
      </c>
      <c r="H26" s="100" t="e">
        <f t="shared" si="24"/>
        <v>#DIV/0!</v>
      </c>
      <c r="I26" s="100" t="e">
        <f t="shared" si="24"/>
        <v>#DIV/0!</v>
      </c>
      <c r="J26" s="100" t="e">
        <f t="shared" si="24"/>
        <v>#DIV/0!</v>
      </c>
      <c r="K26" s="100" t="e">
        <f t="shared" si="24"/>
        <v>#DIV/0!</v>
      </c>
      <c r="L26" s="101" t="e">
        <f t="shared" si="17"/>
        <v>#DIV/0!</v>
      </c>
      <c r="M26" s="101" t="e">
        <f t="shared" si="18"/>
        <v>#DIV/0!</v>
      </c>
      <c r="N26" s="101" t="e">
        <f t="shared" si="19"/>
        <v>#DIV/0!</v>
      </c>
    </row>
    <row r="27" spans="2:14" x14ac:dyDescent="0.2">
      <c r="B27" s="16" t="s">
        <v>19</v>
      </c>
      <c r="C27" s="100"/>
      <c r="D27" s="100" t="e">
        <f>D12/C12-1</f>
        <v>#DIV/0!</v>
      </c>
      <c r="E27" s="100" t="e">
        <f>E12/D12-1</f>
        <v>#DIV/0!</v>
      </c>
      <c r="F27" s="100" t="e">
        <f t="shared" ref="F27:K27" si="25">F12/E12-1</f>
        <v>#DIV/0!</v>
      </c>
      <c r="G27" s="100" t="e">
        <f t="shared" si="25"/>
        <v>#DIV/0!</v>
      </c>
      <c r="H27" s="100" t="e">
        <f t="shared" si="25"/>
        <v>#DIV/0!</v>
      </c>
      <c r="I27" s="100" t="e">
        <f t="shared" si="25"/>
        <v>#DIV/0!</v>
      </c>
      <c r="J27" s="100" t="e">
        <f t="shared" si="25"/>
        <v>#DIV/0!</v>
      </c>
      <c r="K27" s="100" t="e">
        <f t="shared" si="25"/>
        <v>#DIV/0!</v>
      </c>
      <c r="L27" s="101" t="e">
        <f t="shared" si="17"/>
        <v>#DIV/0!</v>
      </c>
      <c r="M27" s="101" t="e">
        <f t="shared" si="18"/>
        <v>#DIV/0!</v>
      </c>
      <c r="N27" s="101" t="e">
        <f t="shared" si="19"/>
        <v>#DIV/0!</v>
      </c>
    </row>
    <row r="28" spans="2:14" x14ac:dyDescent="0.2">
      <c r="B28" s="16" t="s">
        <v>20</v>
      </c>
      <c r="C28" s="100" t="e">
        <f>C12/C$7</f>
        <v>#DIV/0!</v>
      </c>
      <c r="D28" s="100" t="e">
        <f>D12/D$7</f>
        <v>#DIV/0!</v>
      </c>
      <c r="E28" s="100" t="e">
        <f>E12/E$7</f>
        <v>#DIV/0!</v>
      </c>
      <c r="F28" s="100" t="e">
        <f t="shared" ref="F28:K28" si="26">F12/F$7</f>
        <v>#DIV/0!</v>
      </c>
      <c r="G28" s="100" t="e">
        <f t="shared" si="26"/>
        <v>#DIV/0!</v>
      </c>
      <c r="H28" s="100" t="e">
        <f t="shared" si="26"/>
        <v>#DIV/0!</v>
      </c>
      <c r="I28" s="100" t="e">
        <f t="shared" si="26"/>
        <v>#DIV/0!</v>
      </c>
      <c r="J28" s="100" t="e">
        <f t="shared" si="26"/>
        <v>#DIV/0!</v>
      </c>
      <c r="K28" s="100" t="e">
        <f t="shared" si="26"/>
        <v>#DIV/0!</v>
      </c>
      <c r="L28" s="101" t="e">
        <f t="shared" si="17"/>
        <v>#DIV/0!</v>
      </c>
      <c r="M28" s="101" t="e">
        <f t="shared" si="18"/>
        <v>#DIV/0!</v>
      </c>
      <c r="N28" s="101" t="e">
        <f t="shared" si="19"/>
        <v>#DIV/0!</v>
      </c>
    </row>
    <row r="29" spans="2:14" x14ac:dyDescent="0.2">
      <c r="B29" s="16" t="s">
        <v>21</v>
      </c>
      <c r="C29" s="100"/>
      <c r="D29" s="100" t="e">
        <f>D14/C14-1</f>
        <v>#DIV/0!</v>
      </c>
      <c r="E29" s="100" t="e">
        <f>E14/D14-1</f>
        <v>#DIV/0!</v>
      </c>
      <c r="F29" s="100" t="e">
        <f t="shared" ref="F29:K29" si="27">F14/E14-1</f>
        <v>#DIV/0!</v>
      </c>
      <c r="G29" s="100" t="e">
        <f t="shared" si="27"/>
        <v>#DIV/0!</v>
      </c>
      <c r="H29" s="100" t="e">
        <f t="shared" si="27"/>
        <v>#DIV/0!</v>
      </c>
      <c r="I29" s="100" t="e">
        <f t="shared" si="27"/>
        <v>#DIV/0!</v>
      </c>
      <c r="J29" s="100" t="e">
        <f t="shared" si="27"/>
        <v>#DIV/0!</v>
      </c>
      <c r="K29" s="100" t="e">
        <f t="shared" si="27"/>
        <v>#DIV/0!</v>
      </c>
      <c r="L29" s="101" t="e">
        <f t="shared" si="17"/>
        <v>#DIV/0!</v>
      </c>
      <c r="M29" s="101" t="e">
        <f t="shared" si="18"/>
        <v>#DIV/0!</v>
      </c>
      <c r="N29" s="101" t="e">
        <f t="shared" si="19"/>
        <v>#DIV/0!</v>
      </c>
    </row>
    <row r="30" spans="2:14" x14ac:dyDescent="0.2">
      <c r="B30" s="16" t="s">
        <v>22</v>
      </c>
      <c r="C30" s="100" t="e">
        <f>C14/C$7</f>
        <v>#DIV/0!</v>
      </c>
      <c r="D30" s="100" t="e">
        <f>D14/D$7</f>
        <v>#DIV/0!</v>
      </c>
      <c r="E30" s="100" t="e">
        <f>E14/E$7</f>
        <v>#DIV/0!</v>
      </c>
      <c r="F30" s="100" t="e">
        <f t="shared" ref="F30:K30" si="28">F14/F$7</f>
        <v>#DIV/0!</v>
      </c>
      <c r="G30" s="100" t="e">
        <f t="shared" si="28"/>
        <v>#DIV/0!</v>
      </c>
      <c r="H30" s="100" t="e">
        <f t="shared" si="28"/>
        <v>#DIV/0!</v>
      </c>
      <c r="I30" s="100" t="e">
        <f t="shared" si="28"/>
        <v>#DIV/0!</v>
      </c>
      <c r="J30" s="100" t="e">
        <f t="shared" si="28"/>
        <v>#DIV/0!</v>
      </c>
      <c r="K30" s="100" t="e">
        <f t="shared" si="28"/>
        <v>#DIV/0!</v>
      </c>
      <c r="L30" s="101" t="e">
        <f t="shared" si="17"/>
        <v>#DIV/0!</v>
      </c>
      <c r="M30" s="101" t="e">
        <f t="shared" si="18"/>
        <v>#DIV/0!</v>
      </c>
      <c r="N30" s="101" t="e">
        <f t="shared" si="19"/>
        <v>#DIV/0!</v>
      </c>
    </row>
    <row r="31" spans="2:14" x14ac:dyDescent="0.2">
      <c r="B31" s="16" t="s">
        <v>23</v>
      </c>
      <c r="C31" s="100"/>
      <c r="D31" s="100" t="e">
        <f>D15/C15-1</f>
        <v>#DIV/0!</v>
      </c>
      <c r="E31" s="100" t="e">
        <f>E15/D15-1</f>
        <v>#DIV/0!</v>
      </c>
      <c r="F31" s="100" t="e">
        <f t="shared" ref="F31:K31" si="29">F15/E15-1</f>
        <v>#DIV/0!</v>
      </c>
      <c r="G31" s="100" t="e">
        <f t="shared" si="29"/>
        <v>#DIV/0!</v>
      </c>
      <c r="H31" s="100" t="e">
        <f t="shared" si="29"/>
        <v>#DIV/0!</v>
      </c>
      <c r="I31" s="100" t="e">
        <f t="shared" si="29"/>
        <v>#DIV/0!</v>
      </c>
      <c r="J31" s="100" t="e">
        <f t="shared" si="29"/>
        <v>#DIV/0!</v>
      </c>
      <c r="K31" s="100" t="e">
        <f t="shared" si="29"/>
        <v>#DIV/0!</v>
      </c>
      <c r="L31" s="101" t="e">
        <f t="shared" si="17"/>
        <v>#DIV/0!</v>
      </c>
      <c r="M31" s="101" t="e">
        <f t="shared" si="18"/>
        <v>#DIV/0!</v>
      </c>
      <c r="N31" s="101" t="e">
        <f t="shared" si="19"/>
        <v>#DIV/0!</v>
      </c>
    </row>
    <row r="32" spans="2:14" x14ac:dyDescent="0.2">
      <c r="B32" s="16" t="s">
        <v>24</v>
      </c>
      <c r="C32" s="100" t="e">
        <f>-C15/C$7</f>
        <v>#DIV/0!</v>
      </c>
      <c r="D32" s="100" t="e">
        <f>-D15/D$7</f>
        <v>#DIV/0!</v>
      </c>
      <c r="E32" s="100" t="e">
        <f>-E15/E$7</f>
        <v>#DIV/0!</v>
      </c>
      <c r="F32" s="100" t="e">
        <f t="shared" ref="F32:K32" si="30">-F15/F$7</f>
        <v>#DIV/0!</v>
      </c>
      <c r="G32" s="100" t="e">
        <f t="shared" si="30"/>
        <v>#DIV/0!</v>
      </c>
      <c r="H32" s="100" t="e">
        <f t="shared" si="30"/>
        <v>#DIV/0!</v>
      </c>
      <c r="I32" s="100" t="e">
        <f t="shared" si="30"/>
        <v>#DIV/0!</v>
      </c>
      <c r="J32" s="100" t="e">
        <f t="shared" si="30"/>
        <v>#DIV/0!</v>
      </c>
      <c r="K32" s="100" t="e">
        <f t="shared" si="30"/>
        <v>#DIV/0!</v>
      </c>
      <c r="L32" s="101" t="e">
        <f t="shared" si="17"/>
        <v>#DIV/0!</v>
      </c>
      <c r="M32" s="101" t="e">
        <f t="shared" si="18"/>
        <v>#DIV/0!</v>
      </c>
      <c r="N32" s="101" t="e">
        <f t="shared" si="19"/>
        <v>#DIV/0!</v>
      </c>
    </row>
    <row r="33" spans="2:14" x14ac:dyDescent="0.2">
      <c r="B33" s="16" t="s">
        <v>79</v>
      </c>
      <c r="C33" s="100"/>
      <c r="D33" s="100" t="e">
        <f>D16/C16-1</f>
        <v>#DIV/0!</v>
      </c>
      <c r="E33" s="100" t="e">
        <f>E16/D16-1</f>
        <v>#DIV/0!</v>
      </c>
      <c r="F33" s="100" t="e">
        <f t="shared" ref="F33:K33" si="31">F16/E16-1</f>
        <v>#DIV/0!</v>
      </c>
      <c r="G33" s="100" t="e">
        <f t="shared" si="31"/>
        <v>#DIV/0!</v>
      </c>
      <c r="H33" s="100" t="e">
        <f t="shared" si="31"/>
        <v>#DIV/0!</v>
      </c>
      <c r="I33" s="100" t="e">
        <f t="shared" si="31"/>
        <v>#DIV/0!</v>
      </c>
      <c r="J33" s="100" t="e">
        <f t="shared" si="31"/>
        <v>#DIV/0!</v>
      </c>
      <c r="K33" s="100" t="e">
        <f t="shared" si="31"/>
        <v>#DIV/0!</v>
      </c>
      <c r="L33" s="101" t="e">
        <f>AVERAGE(D33:F33)</f>
        <v>#DIV/0!</v>
      </c>
      <c r="M33" s="101" t="e">
        <f t="shared" si="18"/>
        <v>#DIV/0!</v>
      </c>
      <c r="N33" s="101" t="e">
        <f t="shared" si="19"/>
        <v>#DIV/0!</v>
      </c>
    </row>
    <row r="34" spans="2:14" x14ac:dyDescent="0.2">
      <c r="B34" s="16" t="s">
        <v>80</v>
      </c>
      <c r="C34" s="100" t="e">
        <f>C16/C$7</f>
        <v>#DIV/0!</v>
      </c>
      <c r="D34" s="100" t="e">
        <f>D16/D$7</f>
        <v>#DIV/0!</v>
      </c>
      <c r="E34" s="100" t="e">
        <f>E16/E$7</f>
        <v>#DIV/0!</v>
      </c>
      <c r="F34" s="100" t="e">
        <f t="shared" ref="F34:K34" si="32">F16/F$7</f>
        <v>#DIV/0!</v>
      </c>
      <c r="G34" s="100" t="e">
        <f t="shared" si="32"/>
        <v>#DIV/0!</v>
      </c>
      <c r="H34" s="100" t="e">
        <f t="shared" si="32"/>
        <v>#DIV/0!</v>
      </c>
      <c r="I34" s="100" t="e">
        <f t="shared" si="32"/>
        <v>#DIV/0!</v>
      </c>
      <c r="J34" s="100" t="e">
        <f t="shared" si="32"/>
        <v>#DIV/0!</v>
      </c>
      <c r="K34" s="100" t="e">
        <f t="shared" si="32"/>
        <v>#DIV/0!</v>
      </c>
      <c r="L34" s="101" t="e">
        <f>AVERAGE(D34:F34)</f>
        <v>#DIV/0!</v>
      </c>
      <c r="M34" s="101" t="e">
        <f t="shared" si="18"/>
        <v>#DIV/0!</v>
      </c>
      <c r="N34" s="101" t="e">
        <f t="shared" si="19"/>
        <v>#DIV/0!</v>
      </c>
    </row>
    <row r="35" spans="2:14" x14ac:dyDescent="0.2">
      <c r="B35" s="16" t="s">
        <v>81</v>
      </c>
      <c r="C35" s="100" t="e">
        <f>-C17/C16</f>
        <v>#DIV/0!</v>
      </c>
      <c r="D35" s="100" t="e">
        <f t="shared" ref="D35:E35" si="33">-D17/D16</f>
        <v>#DIV/0!</v>
      </c>
      <c r="E35" s="100" t="e">
        <f t="shared" si="33"/>
        <v>#DIV/0!</v>
      </c>
      <c r="F35" s="100" t="e">
        <f t="shared" ref="F35:K35" si="34">-F17/F16</f>
        <v>#DIV/0!</v>
      </c>
      <c r="G35" s="100" t="e">
        <f t="shared" si="34"/>
        <v>#DIV/0!</v>
      </c>
      <c r="H35" s="100" t="e">
        <f t="shared" si="34"/>
        <v>#DIV/0!</v>
      </c>
      <c r="I35" s="100" t="e">
        <f t="shared" si="34"/>
        <v>#DIV/0!</v>
      </c>
      <c r="J35" s="100" t="e">
        <f t="shared" si="34"/>
        <v>#DIV/0!</v>
      </c>
      <c r="K35" s="100" t="e">
        <f t="shared" si="34"/>
        <v>#DIV/0!</v>
      </c>
      <c r="L35" s="101" t="e">
        <f>AVERAGE(D35:F35)</f>
        <v>#DIV/0!</v>
      </c>
      <c r="M35" s="101" t="e">
        <f t="shared" si="18"/>
        <v>#DIV/0!</v>
      </c>
      <c r="N35" s="101" t="e">
        <f t="shared" si="19"/>
        <v>#DIV/0!</v>
      </c>
    </row>
    <row r="36" spans="2:14" x14ac:dyDescent="0.2">
      <c r="B36" s="16" t="s">
        <v>25</v>
      </c>
      <c r="C36" s="22"/>
      <c r="D36" s="22" t="e">
        <f>D18/C18-1</f>
        <v>#DIV/0!</v>
      </c>
      <c r="E36" s="22" t="e">
        <f>E18/D18-1</f>
        <v>#DIV/0!</v>
      </c>
      <c r="F36" s="22" t="e">
        <f t="shared" ref="F36:K36" si="35">F18/E18-1</f>
        <v>#DIV/0!</v>
      </c>
      <c r="G36" s="22" t="e">
        <f t="shared" si="35"/>
        <v>#DIV/0!</v>
      </c>
      <c r="H36" s="22" t="e">
        <f t="shared" si="35"/>
        <v>#DIV/0!</v>
      </c>
      <c r="I36" s="22" t="e">
        <f t="shared" si="35"/>
        <v>#DIV/0!</v>
      </c>
      <c r="J36" s="22" t="e">
        <f t="shared" si="35"/>
        <v>#DIV/0!</v>
      </c>
      <c r="K36" s="22" t="e">
        <f t="shared" si="35"/>
        <v>#DIV/0!</v>
      </c>
      <c r="L36" s="101" t="e">
        <f>AVERAGE(D36:F36)</f>
        <v>#DIV/0!</v>
      </c>
      <c r="M36" s="101" t="e">
        <f t="shared" si="18"/>
        <v>#DIV/0!</v>
      </c>
      <c r="N36" s="101" t="e">
        <f t="shared" si="19"/>
        <v>#DIV/0!</v>
      </c>
    </row>
    <row r="37" spans="2:14" ht="12" thickBot="1" x14ac:dyDescent="0.25">
      <c r="B37" s="19" t="s">
        <v>26</v>
      </c>
      <c r="C37" s="104" t="e">
        <f>C18/C$7</f>
        <v>#DIV/0!</v>
      </c>
      <c r="D37" s="104" t="e">
        <f>D18/D$7</f>
        <v>#DIV/0!</v>
      </c>
      <c r="E37" s="104" t="e">
        <f>E18/E$7</f>
        <v>#DIV/0!</v>
      </c>
      <c r="F37" s="104" t="e">
        <f t="shared" ref="F37:K37" si="36">F18/F$7</f>
        <v>#DIV/0!</v>
      </c>
      <c r="G37" s="104" t="e">
        <f t="shared" si="36"/>
        <v>#DIV/0!</v>
      </c>
      <c r="H37" s="104" t="e">
        <f t="shared" si="36"/>
        <v>#DIV/0!</v>
      </c>
      <c r="I37" s="104" t="e">
        <f t="shared" si="36"/>
        <v>#DIV/0!</v>
      </c>
      <c r="J37" s="104" t="e">
        <f t="shared" si="36"/>
        <v>#DIV/0!</v>
      </c>
      <c r="K37" s="104" t="e">
        <f t="shared" si="36"/>
        <v>#DIV/0!</v>
      </c>
      <c r="L37" s="102" t="e">
        <f>AVERAGE(D37:F37)</f>
        <v>#DIV/0!</v>
      </c>
      <c r="M37" s="102" t="e">
        <f t="shared" si="18"/>
        <v>#DIV/0!</v>
      </c>
      <c r="N37" s="102" t="e">
        <f t="shared" si="19"/>
        <v>#DIV/0!</v>
      </c>
    </row>
    <row r="38" spans="2:14" x14ac:dyDescent="0.2">
      <c r="C38" s="21"/>
      <c r="D38" s="21"/>
      <c r="E38" s="21"/>
      <c r="F38" s="21"/>
      <c r="G38" s="21"/>
      <c r="H38" s="21"/>
      <c r="I38" s="21"/>
      <c r="J38" s="21"/>
      <c r="K38" s="21"/>
    </row>
    <row r="39" spans="2:14" ht="17" customHeight="1" x14ac:dyDescent="0.2">
      <c r="B39" s="3" t="str">
        <f>Input!$C$7&amp;" - Balance sheet"</f>
        <v>Name - Balance sheet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">
      <c r="B40" s="15" t="str">
        <f>Input!$C$11&amp;Input!$C$13</f>
        <v>USDm</v>
      </c>
      <c r="C40" s="30">
        <f>C$6</f>
        <v>43100</v>
      </c>
      <c r="D40" s="30">
        <f t="shared" ref="D40:K40" si="37">D$6</f>
        <v>43465</v>
      </c>
      <c r="E40" s="30">
        <f t="shared" si="37"/>
        <v>43830</v>
      </c>
      <c r="F40" s="30">
        <f t="shared" si="37"/>
        <v>44196</v>
      </c>
      <c r="G40" s="30">
        <f t="shared" si="37"/>
        <v>44561</v>
      </c>
      <c r="H40" s="30">
        <f t="shared" si="37"/>
        <v>44926</v>
      </c>
      <c r="I40" s="30">
        <f t="shared" si="37"/>
        <v>45291</v>
      </c>
      <c r="J40" s="30">
        <f t="shared" si="37"/>
        <v>45657</v>
      </c>
      <c r="K40" s="97">
        <f t="shared" si="37"/>
        <v>46022</v>
      </c>
      <c r="L40" s="52" t="str">
        <f>"CAGR "&amp;YEAR($D$6)&amp;"-"&amp;YEAR($F$6)</f>
        <v>CAGR 2018-2020</v>
      </c>
      <c r="M40" s="52" t="str">
        <f>"CAGR "&amp;YEAR($F$6)&amp;"-"&amp;YEAR($K$6)</f>
        <v>CAGR 2020-2025</v>
      </c>
      <c r="N40" s="52" t="str">
        <f>"CAGR "&amp;YEAR($G$6)&amp;"-"&amp;YEAR($K$6)</f>
        <v>CAGR 2021-2025</v>
      </c>
    </row>
    <row r="41" spans="2:14" x14ac:dyDescent="0.2">
      <c r="B41" s="17" t="s">
        <v>61</v>
      </c>
      <c r="C41" s="57"/>
      <c r="D41" s="57"/>
      <c r="E41" s="57"/>
      <c r="F41" s="57"/>
      <c r="G41" s="57"/>
      <c r="H41" s="57"/>
      <c r="I41" s="57"/>
      <c r="J41" s="57"/>
      <c r="K41" s="58"/>
      <c r="L41" s="53" t="str">
        <f>IFERROR((F41/D41)^(1/YEARFRAC($D$6,$F$6,0))-1,"n.m.")</f>
        <v>n.m.</v>
      </c>
      <c r="M41" s="53" t="str">
        <f>IFERROR((K41/F41)^(1/YEARFRAC($F$6,$K$6,0))-1,"n.m.")</f>
        <v>n.m.</v>
      </c>
      <c r="N41" s="53" t="str">
        <f>IFERROR((K41/G41)^(1/YEARFRAC($G$6,$K$6,0))-1,"n.m.")</f>
        <v>n.m.</v>
      </c>
    </row>
    <row r="42" spans="2:14" x14ac:dyDescent="0.2">
      <c r="B42" s="16" t="s">
        <v>54</v>
      </c>
      <c r="C42" s="45"/>
      <c r="D42" s="45"/>
      <c r="E42" s="45"/>
      <c r="F42" s="45"/>
      <c r="G42" s="45"/>
      <c r="H42" s="45"/>
      <c r="I42" s="45"/>
      <c r="J42" s="45"/>
      <c r="K42" s="75"/>
      <c r="L42" s="31" t="str">
        <f t="shared" ref="L42:L67" si="38">IFERROR((F42/D42)^(1/YEARFRAC($D$6,$F$6,0))-1,"n.m.")</f>
        <v>n.m.</v>
      </c>
      <c r="M42" s="31" t="str">
        <f t="shared" ref="M42:M67" si="39">IFERROR((K42/F42)^(1/YEARFRAC($F$6,$K$6,0))-1,"n.m.")</f>
        <v>n.m.</v>
      </c>
      <c r="N42" s="31" t="str">
        <f t="shared" ref="N42:N67" si="40">IFERROR((K42/G42)^(1/YEARFRAC($G$6,$K$6,0))-1,"n.m.")</f>
        <v>n.m.</v>
      </c>
    </row>
    <row r="43" spans="2:14" x14ac:dyDescent="0.2">
      <c r="B43" s="33" t="s">
        <v>62</v>
      </c>
      <c r="C43" s="43">
        <f>SUM(C41:C42)</f>
        <v>0</v>
      </c>
      <c r="D43" s="43">
        <f>SUM(D41:D42)</f>
        <v>0</v>
      </c>
      <c r="E43" s="43">
        <f>SUM(E41:E42)</f>
        <v>0</v>
      </c>
      <c r="F43" s="43">
        <f t="shared" ref="F43:J43" si="41">SUM(F41:F42)</f>
        <v>0</v>
      </c>
      <c r="G43" s="43">
        <f t="shared" si="41"/>
        <v>0</v>
      </c>
      <c r="H43" s="43">
        <f t="shared" si="41"/>
        <v>0</v>
      </c>
      <c r="I43" s="43">
        <f t="shared" si="41"/>
        <v>0</v>
      </c>
      <c r="J43" s="43">
        <f t="shared" si="41"/>
        <v>0</v>
      </c>
      <c r="K43" s="44">
        <f>SUM(K41:K42)</f>
        <v>0</v>
      </c>
      <c r="L43" s="34" t="str">
        <f t="shared" si="38"/>
        <v>n.m.</v>
      </c>
      <c r="M43" s="34" t="str">
        <f t="shared" si="39"/>
        <v>n.m.</v>
      </c>
      <c r="N43" s="34" t="str">
        <f t="shared" si="40"/>
        <v>n.m.</v>
      </c>
    </row>
    <row r="44" spans="2:14" x14ac:dyDescent="0.2">
      <c r="B44" s="16"/>
      <c r="C44" s="45"/>
      <c r="D44" s="45"/>
      <c r="E44" s="45"/>
      <c r="F44" s="45"/>
      <c r="G44" s="45"/>
      <c r="H44" s="45"/>
      <c r="I44" s="45"/>
      <c r="J44" s="45"/>
      <c r="K44" s="46"/>
      <c r="L44" s="31"/>
      <c r="M44" s="31"/>
      <c r="N44" s="31"/>
    </row>
    <row r="45" spans="2:14" x14ac:dyDescent="0.2">
      <c r="B45" s="16" t="s">
        <v>31</v>
      </c>
      <c r="C45" s="45"/>
      <c r="D45" s="45"/>
      <c r="E45" s="45"/>
      <c r="F45" s="45"/>
      <c r="G45" s="45"/>
      <c r="H45" s="45"/>
      <c r="I45" s="45"/>
      <c r="J45" s="45"/>
      <c r="K45" s="46"/>
      <c r="L45" s="31" t="str">
        <f t="shared" si="38"/>
        <v>n.m.</v>
      </c>
      <c r="M45" s="31" t="str">
        <f t="shared" si="39"/>
        <v>n.m.</v>
      </c>
      <c r="N45" s="31" t="str">
        <f t="shared" si="40"/>
        <v>n.m.</v>
      </c>
    </row>
    <row r="46" spans="2:14" x14ac:dyDescent="0.2">
      <c r="B46" s="16" t="s">
        <v>110</v>
      </c>
      <c r="C46" s="45"/>
      <c r="D46" s="45"/>
      <c r="E46" s="45"/>
      <c r="F46" s="45"/>
      <c r="G46" s="45"/>
      <c r="H46" s="45"/>
      <c r="I46" s="45"/>
      <c r="J46" s="45"/>
      <c r="K46" s="46"/>
      <c r="L46" s="31" t="str">
        <f t="shared" si="38"/>
        <v>n.m.</v>
      </c>
      <c r="M46" s="31" t="str">
        <f t="shared" si="39"/>
        <v>n.m.</v>
      </c>
      <c r="N46" s="31" t="str">
        <f t="shared" si="40"/>
        <v>n.m.</v>
      </c>
    </row>
    <row r="47" spans="2:14" x14ac:dyDescent="0.2">
      <c r="B47" s="16" t="s">
        <v>82</v>
      </c>
      <c r="C47" s="45">
        <f>Output!C131</f>
        <v>0</v>
      </c>
      <c r="D47" s="45">
        <f>Output!D131</f>
        <v>0</v>
      </c>
      <c r="E47" s="45">
        <f>Output!E131</f>
        <v>0</v>
      </c>
      <c r="F47" s="45">
        <f>Output!F131</f>
        <v>0</v>
      </c>
      <c r="G47" s="45">
        <f>Output!G131</f>
        <v>0</v>
      </c>
      <c r="H47" s="45">
        <f>Output!H131</f>
        <v>0</v>
      </c>
      <c r="I47" s="45">
        <f>Output!I131</f>
        <v>0</v>
      </c>
      <c r="J47" s="45">
        <f>Output!J131</f>
        <v>0</v>
      </c>
      <c r="K47" s="46">
        <f>Output!K131</f>
        <v>0</v>
      </c>
      <c r="L47" s="31" t="str">
        <f t="shared" si="38"/>
        <v>n.m.</v>
      </c>
      <c r="M47" s="31" t="str">
        <f t="shared" si="39"/>
        <v>n.m.</v>
      </c>
      <c r="N47" s="31" t="str">
        <f t="shared" si="40"/>
        <v>n.m.</v>
      </c>
    </row>
    <row r="48" spans="2:14" x14ac:dyDescent="0.2">
      <c r="B48" s="16" t="s">
        <v>91</v>
      </c>
      <c r="C48" s="45"/>
      <c r="D48" s="45"/>
      <c r="E48" s="45"/>
      <c r="F48" s="45"/>
      <c r="G48" s="45"/>
      <c r="H48" s="45"/>
      <c r="I48" s="45"/>
      <c r="J48" s="45"/>
      <c r="K48" s="46"/>
      <c r="L48" s="31" t="str">
        <f t="shared" si="38"/>
        <v>n.m.</v>
      </c>
      <c r="M48" s="31" t="str">
        <f t="shared" si="39"/>
        <v>n.m.</v>
      </c>
      <c r="N48" s="31" t="str">
        <f t="shared" si="40"/>
        <v>n.m.</v>
      </c>
    </row>
    <row r="49" spans="2:14" x14ac:dyDescent="0.2">
      <c r="B49" s="33" t="s">
        <v>32</v>
      </c>
      <c r="C49" s="43">
        <f>SUM(C45:C48)</f>
        <v>0</v>
      </c>
      <c r="D49" s="43">
        <f>SUM(D45:D48)</f>
        <v>0</v>
      </c>
      <c r="E49" s="48">
        <f>SUM(E45:E48)</f>
        <v>0</v>
      </c>
      <c r="F49" s="48">
        <f t="shared" ref="F49:J49" si="42">SUM(F45:F48)</f>
        <v>0</v>
      </c>
      <c r="G49" s="48">
        <f t="shared" si="42"/>
        <v>0</v>
      </c>
      <c r="H49" s="48">
        <f t="shared" si="42"/>
        <v>0</v>
      </c>
      <c r="I49" s="48">
        <f t="shared" si="42"/>
        <v>0</v>
      </c>
      <c r="J49" s="48">
        <f t="shared" si="42"/>
        <v>0</v>
      </c>
      <c r="K49" s="47">
        <f>SUM(K45:K48)</f>
        <v>0</v>
      </c>
      <c r="L49" s="34" t="str">
        <f t="shared" si="38"/>
        <v>n.m.</v>
      </c>
      <c r="M49" s="34" t="str">
        <f t="shared" si="39"/>
        <v>n.m.</v>
      </c>
      <c r="N49" s="34" t="str">
        <f t="shared" si="40"/>
        <v>n.m.</v>
      </c>
    </row>
    <row r="50" spans="2:14" ht="12" thickBot="1" x14ac:dyDescent="0.25">
      <c r="B50" s="18" t="s">
        <v>33</v>
      </c>
      <c r="C50" s="49">
        <f>SUM(C43,C49)</f>
        <v>0</v>
      </c>
      <c r="D50" s="49">
        <f>SUM(D43,D49)</f>
        <v>0</v>
      </c>
      <c r="E50" s="49">
        <f>SUM(E43,E49)</f>
        <v>0</v>
      </c>
      <c r="F50" s="49">
        <f t="shared" ref="F50:J50" si="43">SUM(F43,F49)</f>
        <v>0</v>
      </c>
      <c r="G50" s="49">
        <f t="shared" si="43"/>
        <v>0</v>
      </c>
      <c r="H50" s="49">
        <f t="shared" si="43"/>
        <v>0</v>
      </c>
      <c r="I50" s="49">
        <f t="shared" si="43"/>
        <v>0</v>
      </c>
      <c r="J50" s="49">
        <f t="shared" si="43"/>
        <v>0</v>
      </c>
      <c r="K50" s="50">
        <f>SUM(K43,K49)</f>
        <v>0</v>
      </c>
      <c r="L50" s="36" t="str">
        <f t="shared" si="38"/>
        <v>n.m.</v>
      </c>
      <c r="M50" s="36" t="str">
        <f t="shared" si="39"/>
        <v>n.m.</v>
      </c>
      <c r="N50" s="36" t="str">
        <f t="shared" si="40"/>
        <v>n.m.</v>
      </c>
    </row>
    <row r="51" spans="2:14" x14ac:dyDescent="0.2">
      <c r="B51" s="16"/>
      <c r="C51" s="45"/>
      <c r="D51" s="45"/>
      <c r="E51" s="45"/>
      <c r="F51" s="45"/>
      <c r="G51" s="45"/>
      <c r="H51" s="45"/>
      <c r="I51" s="45"/>
      <c r="J51" s="45"/>
      <c r="K51" s="46"/>
      <c r="L51" s="31"/>
      <c r="M51" s="31"/>
      <c r="N51" s="31"/>
    </row>
    <row r="52" spans="2:14" x14ac:dyDescent="0.2">
      <c r="B52" s="16" t="s">
        <v>34</v>
      </c>
      <c r="C52" s="45"/>
      <c r="D52" s="45"/>
      <c r="E52" s="45"/>
      <c r="F52" s="45"/>
      <c r="G52" s="45"/>
      <c r="H52" s="45"/>
      <c r="I52" s="45"/>
      <c r="J52" s="45"/>
      <c r="K52" s="46"/>
      <c r="L52" s="31" t="str">
        <f t="shared" si="38"/>
        <v>n.m.</v>
      </c>
      <c r="M52" s="31" t="str">
        <f t="shared" si="39"/>
        <v>n.m.</v>
      </c>
      <c r="N52" s="31" t="str">
        <f t="shared" si="40"/>
        <v>n.m.</v>
      </c>
    </row>
    <row r="53" spans="2:14" x14ac:dyDescent="0.2">
      <c r="B53" s="16" t="s">
        <v>35</v>
      </c>
      <c r="C53" s="45"/>
      <c r="D53" s="45"/>
      <c r="E53" s="45"/>
      <c r="F53" s="45"/>
      <c r="G53" s="45"/>
      <c r="H53" s="45"/>
      <c r="I53" s="45"/>
      <c r="J53" s="45"/>
      <c r="K53" s="46"/>
      <c r="L53" s="31" t="str">
        <f t="shared" si="38"/>
        <v>n.m.</v>
      </c>
      <c r="M53" s="31" t="str">
        <f t="shared" si="39"/>
        <v>n.m.</v>
      </c>
      <c r="N53" s="31" t="str">
        <f t="shared" si="40"/>
        <v>n.m.</v>
      </c>
    </row>
    <row r="54" spans="2:14" x14ac:dyDescent="0.2">
      <c r="B54" s="16" t="s">
        <v>109</v>
      </c>
      <c r="C54" s="45"/>
      <c r="D54" s="45"/>
      <c r="E54" s="45"/>
      <c r="F54" s="45"/>
      <c r="G54" s="45"/>
      <c r="H54" s="45"/>
      <c r="I54" s="45"/>
      <c r="J54" s="45"/>
      <c r="K54" s="75"/>
      <c r="L54" s="31" t="str">
        <f t="shared" si="38"/>
        <v>n.m.</v>
      </c>
      <c r="M54" s="31" t="str">
        <f t="shared" si="39"/>
        <v>n.m.</v>
      </c>
      <c r="N54" s="31" t="str">
        <f t="shared" si="40"/>
        <v>n.m.</v>
      </c>
    </row>
    <row r="55" spans="2:14" x14ac:dyDescent="0.2">
      <c r="B55" s="33" t="s">
        <v>36</v>
      </c>
      <c r="C55" s="43">
        <f>SUM(C52:C54)</f>
        <v>0</v>
      </c>
      <c r="D55" s="43">
        <f>SUM(D52:D54)</f>
        <v>0</v>
      </c>
      <c r="E55" s="43">
        <f>SUM(E52:E54)</f>
        <v>0</v>
      </c>
      <c r="F55" s="43">
        <f t="shared" ref="F55:J55" si="44">SUM(F52:F54)</f>
        <v>0</v>
      </c>
      <c r="G55" s="43">
        <f t="shared" si="44"/>
        <v>0</v>
      </c>
      <c r="H55" s="43">
        <f t="shared" si="44"/>
        <v>0</v>
      </c>
      <c r="I55" s="43">
        <f t="shared" si="44"/>
        <v>0</v>
      </c>
      <c r="J55" s="43">
        <f t="shared" si="44"/>
        <v>0</v>
      </c>
      <c r="K55" s="44">
        <f>SUM(K52:K54)</f>
        <v>0</v>
      </c>
      <c r="L55" s="34" t="str">
        <f t="shared" si="38"/>
        <v>n.m.</v>
      </c>
      <c r="M55" s="34" t="str">
        <f t="shared" si="39"/>
        <v>n.m.</v>
      </c>
      <c r="N55" s="34" t="str">
        <f t="shared" si="40"/>
        <v>n.m.</v>
      </c>
    </row>
    <row r="56" spans="2:14" x14ac:dyDescent="0.2">
      <c r="B56" s="16"/>
      <c r="C56" s="45"/>
      <c r="D56" s="45"/>
      <c r="E56" s="45"/>
      <c r="F56" s="45"/>
      <c r="G56" s="45"/>
      <c r="H56" s="45"/>
      <c r="I56" s="45"/>
      <c r="J56" s="45"/>
      <c r="K56" s="46"/>
      <c r="L56" s="31"/>
      <c r="M56" s="31"/>
      <c r="N56" s="31"/>
    </row>
    <row r="57" spans="2:14" x14ac:dyDescent="0.2">
      <c r="B57" s="16" t="s">
        <v>89</v>
      </c>
      <c r="C57" s="45"/>
      <c r="D57" s="45"/>
      <c r="E57" s="45"/>
      <c r="F57" s="45"/>
      <c r="G57" s="45"/>
      <c r="H57" s="45"/>
      <c r="I57" s="45"/>
      <c r="J57" s="45"/>
      <c r="K57" s="46"/>
      <c r="L57" s="31" t="str">
        <f t="shared" si="38"/>
        <v>n.m.</v>
      </c>
      <c r="M57" s="31" t="str">
        <f t="shared" si="39"/>
        <v>n.m.</v>
      </c>
      <c r="N57" s="31" t="str">
        <f t="shared" si="40"/>
        <v>n.m.</v>
      </c>
    </row>
    <row r="58" spans="2:14" x14ac:dyDescent="0.2">
      <c r="B58" s="16" t="s">
        <v>63</v>
      </c>
      <c r="C58" s="45"/>
      <c r="D58" s="45"/>
      <c r="E58" s="74"/>
      <c r="F58" s="74"/>
      <c r="G58" s="74"/>
      <c r="H58" s="74"/>
      <c r="I58" s="74"/>
      <c r="J58" s="74"/>
      <c r="K58" s="75"/>
      <c r="L58" s="31" t="str">
        <f t="shared" si="38"/>
        <v>n.m.</v>
      </c>
      <c r="M58" s="31" t="str">
        <f t="shared" si="39"/>
        <v>n.m.</v>
      </c>
      <c r="N58" s="31" t="str">
        <f t="shared" si="40"/>
        <v>n.m.</v>
      </c>
    </row>
    <row r="59" spans="2:14" x14ac:dyDescent="0.2">
      <c r="B59" s="33" t="s">
        <v>37</v>
      </c>
      <c r="C59" s="43">
        <f>SUM(C57:C58)</f>
        <v>0</v>
      </c>
      <c r="D59" s="43">
        <f>SUM(D57:D58)</f>
        <v>0</v>
      </c>
      <c r="E59" s="43">
        <f>SUM(E57:E58)</f>
        <v>0</v>
      </c>
      <c r="F59" s="43">
        <f t="shared" ref="F59:J59" si="45">SUM(F57:F58)</f>
        <v>0</v>
      </c>
      <c r="G59" s="43">
        <f t="shared" si="45"/>
        <v>0</v>
      </c>
      <c r="H59" s="43">
        <f t="shared" si="45"/>
        <v>0</v>
      </c>
      <c r="I59" s="43">
        <f t="shared" si="45"/>
        <v>0</v>
      </c>
      <c r="J59" s="43">
        <f t="shared" si="45"/>
        <v>0</v>
      </c>
      <c r="K59" s="44">
        <f>SUM(K57:K58)</f>
        <v>0</v>
      </c>
      <c r="L59" s="34" t="str">
        <f t="shared" si="38"/>
        <v>n.m.</v>
      </c>
      <c r="M59" s="34" t="str">
        <f t="shared" si="39"/>
        <v>n.m.</v>
      </c>
      <c r="N59" s="34" t="str">
        <f t="shared" si="40"/>
        <v>n.m.</v>
      </c>
    </row>
    <row r="60" spans="2:14" x14ac:dyDescent="0.2">
      <c r="B60" s="16"/>
      <c r="C60" s="45"/>
      <c r="D60" s="45"/>
      <c r="E60" s="45"/>
      <c r="F60" s="45"/>
      <c r="G60" s="45"/>
      <c r="H60" s="45"/>
      <c r="I60" s="45"/>
      <c r="J60" s="45"/>
      <c r="K60" s="46"/>
      <c r="L60" s="31"/>
      <c r="M60" s="31"/>
      <c r="N60" s="31"/>
    </row>
    <row r="61" spans="2:14" x14ac:dyDescent="0.2">
      <c r="B61" s="16" t="s">
        <v>111</v>
      </c>
      <c r="C61" s="45"/>
      <c r="D61" s="45"/>
      <c r="E61" s="45"/>
      <c r="F61" s="45"/>
      <c r="G61" s="45"/>
      <c r="H61" s="45"/>
      <c r="I61" s="45"/>
      <c r="J61" s="45"/>
      <c r="K61" s="46"/>
      <c r="L61" s="31" t="str">
        <f t="shared" si="38"/>
        <v>n.m.</v>
      </c>
      <c r="M61" s="31" t="str">
        <f t="shared" si="39"/>
        <v>n.m.</v>
      </c>
      <c r="N61" s="31" t="str">
        <f t="shared" si="40"/>
        <v>n.m.</v>
      </c>
    </row>
    <row r="62" spans="2:14" x14ac:dyDescent="0.2">
      <c r="B62" s="16" t="s">
        <v>88</v>
      </c>
      <c r="C62" s="45"/>
      <c r="D62" s="45"/>
      <c r="E62" s="45"/>
      <c r="F62" s="45"/>
      <c r="G62" s="45"/>
      <c r="H62" s="45"/>
      <c r="I62" s="45"/>
      <c r="J62" s="45"/>
      <c r="K62" s="46"/>
      <c r="L62" s="31" t="str">
        <f t="shared" si="38"/>
        <v>n.m.</v>
      </c>
      <c r="M62" s="31" t="str">
        <f t="shared" si="39"/>
        <v>n.m.</v>
      </c>
      <c r="N62" s="31" t="str">
        <f t="shared" si="40"/>
        <v>n.m.</v>
      </c>
    </row>
    <row r="63" spans="2:14" x14ac:dyDescent="0.2">
      <c r="B63" s="16" t="s">
        <v>98</v>
      </c>
      <c r="C63" s="45"/>
      <c r="D63" s="45"/>
      <c r="E63" s="45"/>
      <c r="F63" s="45"/>
      <c r="G63" s="45"/>
      <c r="H63" s="45"/>
      <c r="I63" s="45"/>
      <c r="J63" s="45"/>
      <c r="K63" s="46"/>
      <c r="L63" s="31" t="str">
        <f t="shared" si="38"/>
        <v>n.m.</v>
      </c>
      <c r="M63" s="31" t="str">
        <f t="shared" si="39"/>
        <v>n.m.</v>
      </c>
      <c r="N63" s="31" t="str">
        <f t="shared" si="40"/>
        <v>n.m.</v>
      </c>
    </row>
    <row r="64" spans="2:14" x14ac:dyDescent="0.2">
      <c r="B64" s="16" t="s">
        <v>92</v>
      </c>
      <c r="C64" s="45"/>
      <c r="D64" s="45"/>
      <c r="E64" s="45"/>
      <c r="F64" s="45"/>
      <c r="G64" s="45"/>
      <c r="H64" s="45"/>
      <c r="I64" s="45"/>
      <c r="J64" s="45"/>
      <c r="K64" s="46"/>
      <c r="L64" s="31" t="str">
        <f t="shared" si="38"/>
        <v>n.m.</v>
      </c>
      <c r="M64" s="31" t="str">
        <f t="shared" si="39"/>
        <v>n.m.</v>
      </c>
      <c r="N64" s="31" t="str">
        <f t="shared" si="40"/>
        <v>n.m.</v>
      </c>
    </row>
    <row r="65" spans="2:14" x14ac:dyDescent="0.2">
      <c r="B65" s="15" t="s">
        <v>38</v>
      </c>
      <c r="C65" s="48">
        <f>SUM(C61:C64)</f>
        <v>0</v>
      </c>
      <c r="D65" s="48">
        <f>SUM(D61:D64)</f>
        <v>0</v>
      </c>
      <c r="E65" s="48">
        <f>SUM(E61:E64)</f>
        <v>0</v>
      </c>
      <c r="F65" s="48">
        <f t="shared" ref="F65:J65" si="46">SUM(F61:F64)</f>
        <v>0</v>
      </c>
      <c r="G65" s="48">
        <f t="shared" si="46"/>
        <v>0</v>
      </c>
      <c r="H65" s="48">
        <f t="shared" si="46"/>
        <v>0</v>
      </c>
      <c r="I65" s="48">
        <f t="shared" si="46"/>
        <v>0</v>
      </c>
      <c r="J65" s="48">
        <f t="shared" si="46"/>
        <v>0</v>
      </c>
      <c r="K65" s="47">
        <f>SUM(K61:K64)</f>
        <v>0</v>
      </c>
      <c r="L65" s="37" t="str">
        <f t="shared" si="38"/>
        <v>n.m.</v>
      </c>
      <c r="M65" s="37" t="str">
        <f t="shared" si="39"/>
        <v>n.m.</v>
      </c>
      <c r="N65" s="37" t="str">
        <f t="shared" si="40"/>
        <v>n.m.</v>
      </c>
    </row>
    <row r="66" spans="2:14" x14ac:dyDescent="0.2">
      <c r="B66" s="33" t="s">
        <v>39</v>
      </c>
      <c r="C66" s="43">
        <f>SUM(C59,C65)</f>
        <v>0</v>
      </c>
      <c r="D66" s="48">
        <f>SUM(D59,D65)</f>
        <v>0</v>
      </c>
      <c r="E66" s="48">
        <f>SUM(E59,E65)</f>
        <v>0</v>
      </c>
      <c r="F66" s="48">
        <f t="shared" ref="F66:J66" si="47">SUM(F59,F65)</f>
        <v>0</v>
      </c>
      <c r="G66" s="48">
        <f t="shared" si="47"/>
        <v>0</v>
      </c>
      <c r="H66" s="48">
        <f t="shared" si="47"/>
        <v>0</v>
      </c>
      <c r="I66" s="48">
        <f t="shared" si="47"/>
        <v>0</v>
      </c>
      <c r="J66" s="48">
        <f t="shared" si="47"/>
        <v>0</v>
      </c>
      <c r="K66" s="47">
        <f>SUM(K59,K65)</f>
        <v>0</v>
      </c>
      <c r="L66" s="34" t="str">
        <f t="shared" si="38"/>
        <v>n.m.</v>
      </c>
      <c r="M66" s="34" t="str">
        <f t="shared" si="39"/>
        <v>n.m.</v>
      </c>
      <c r="N66" s="34" t="str">
        <f t="shared" si="40"/>
        <v>n.m.</v>
      </c>
    </row>
    <row r="67" spans="2:14" ht="12" thickBot="1" x14ac:dyDescent="0.25">
      <c r="B67" s="18" t="s">
        <v>40</v>
      </c>
      <c r="C67" s="49">
        <f>SUM(C55,C66)</f>
        <v>0</v>
      </c>
      <c r="D67" s="49">
        <f>SUM(D55,D66)</f>
        <v>0</v>
      </c>
      <c r="E67" s="49">
        <f>SUM(E55,E66)</f>
        <v>0</v>
      </c>
      <c r="F67" s="49">
        <f t="shared" ref="F67:J67" si="48">SUM(F55,F66)</f>
        <v>0</v>
      </c>
      <c r="G67" s="49">
        <f t="shared" si="48"/>
        <v>0</v>
      </c>
      <c r="H67" s="49">
        <f t="shared" si="48"/>
        <v>0</v>
      </c>
      <c r="I67" s="49">
        <f t="shared" si="48"/>
        <v>0</v>
      </c>
      <c r="J67" s="49">
        <f t="shared" si="48"/>
        <v>0</v>
      </c>
      <c r="K67" s="50">
        <f>SUM(K55,K66)</f>
        <v>0</v>
      </c>
      <c r="L67" s="36" t="str">
        <f t="shared" si="38"/>
        <v>n.m.</v>
      </c>
      <c r="M67" s="36" t="str">
        <f t="shared" si="39"/>
        <v>n.m.</v>
      </c>
      <c r="N67" s="36" t="str">
        <f t="shared" si="40"/>
        <v>n.m.</v>
      </c>
    </row>
    <row r="68" spans="2:14" x14ac:dyDescent="0.2">
      <c r="B68" s="32" t="s">
        <v>90</v>
      </c>
      <c r="C68" s="23"/>
      <c r="D68" s="23"/>
      <c r="E68" s="23"/>
      <c r="F68" s="23"/>
      <c r="G68" s="23"/>
      <c r="H68" s="23"/>
      <c r="I68" s="23"/>
      <c r="J68" s="23"/>
      <c r="K68" s="24"/>
      <c r="L68" s="60" t="str">
        <f>"Average "&amp;YEAR($D$40)&amp;"-"&amp;YEAR($F$40)</f>
        <v>Average 2018-2020</v>
      </c>
      <c r="M68" s="60" t="str">
        <f>"Average "&amp;YEAR($F$40)&amp;"-"&amp;YEAR($K$40)</f>
        <v>Average 2020-2025</v>
      </c>
      <c r="N68" s="60" t="str">
        <f>"Average "&amp;YEAR($G$40)&amp;"-"&amp;YEAR($K$40)</f>
        <v>Average 2021-2025</v>
      </c>
    </row>
    <row r="69" spans="2:14" x14ac:dyDescent="0.2">
      <c r="B69" s="16" t="s">
        <v>41</v>
      </c>
      <c r="C69" s="22" t="e">
        <f>Output!C18/C55</f>
        <v>#DIV/0!</v>
      </c>
      <c r="D69" s="22" t="e">
        <f>Output!D18/D55</f>
        <v>#DIV/0!</v>
      </c>
      <c r="E69" s="22" t="e">
        <f>Output!E18/E55</f>
        <v>#DIV/0!</v>
      </c>
      <c r="F69" s="22" t="e">
        <f>Output!F18/F55</f>
        <v>#DIV/0!</v>
      </c>
      <c r="G69" s="22" t="e">
        <f>Output!G18/G55</f>
        <v>#DIV/0!</v>
      </c>
      <c r="H69" s="22" t="e">
        <f>Output!H18/H55</f>
        <v>#DIV/0!</v>
      </c>
      <c r="I69" s="22" t="e">
        <f>Output!I18/I55</f>
        <v>#DIV/0!</v>
      </c>
      <c r="J69" s="22" t="e">
        <f>Output!J18/J55</f>
        <v>#DIV/0!</v>
      </c>
      <c r="K69" s="20" t="e">
        <f>Output!K18/K55</f>
        <v>#DIV/0!</v>
      </c>
      <c r="L69" s="101" t="e">
        <f>AVERAGE(D69:F69)</f>
        <v>#DIV/0!</v>
      </c>
      <c r="M69" s="101" t="e">
        <f>AVERAGE(F69:K69)</f>
        <v>#DIV/0!</v>
      </c>
      <c r="N69" s="101" t="e">
        <f>AVERAGE(G69:K69)</f>
        <v>#DIV/0!</v>
      </c>
    </row>
    <row r="70" spans="2:14" x14ac:dyDescent="0.2">
      <c r="B70" s="16" t="s">
        <v>73</v>
      </c>
      <c r="C70" s="22" t="e">
        <f>Output!C18/AVERAGE(B55:C55)</f>
        <v>#DIV/0!</v>
      </c>
      <c r="D70" s="22" t="e">
        <f>Output!D18/AVERAGE(C55:D55)</f>
        <v>#DIV/0!</v>
      </c>
      <c r="E70" s="22" t="e">
        <f>Output!E18/AVERAGE(D55:E55)</f>
        <v>#DIV/0!</v>
      </c>
      <c r="F70" s="22" t="e">
        <f>Output!F18/AVERAGE(E55:F55)</f>
        <v>#DIV/0!</v>
      </c>
      <c r="G70" s="22" t="e">
        <f>Output!G18/AVERAGE(F55:G55)</f>
        <v>#DIV/0!</v>
      </c>
      <c r="H70" s="22" t="e">
        <f>Output!H18/AVERAGE(G55:H55)</f>
        <v>#DIV/0!</v>
      </c>
      <c r="I70" s="22" t="e">
        <f>Output!I18/AVERAGE(H55:I55)</f>
        <v>#DIV/0!</v>
      </c>
      <c r="J70" s="22" t="e">
        <f>Output!J18/AVERAGE(I55:J55)</f>
        <v>#DIV/0!</v>
      </c>
      <c r="K70" s="20" t="e">
        <f>Output!K18/AVERAGE(J55:K55)</f>
        <v>#DIV/0!</v>
      </c>
      <c r="L70" s="20" t="e">
        <f t="shared" ref="L70:L92" si="49">AVERAGE(D70:F70)</f>
        <v>#DIV/0!</v>
      </c>
      <c r="M70" s="20" t="e">
        <f t="shared" ref="M70:M92" si="50">AVERAGE(F70:K70)</f>
        <v>#DIV/0!</v>
      </c>
      <c r="N70" s="20" t="e">
        <f t="shared" ref="N70:N92" si="51">AVERAGE(G70:K70)</f>
        <v>#DIV/0!</v>
      </c>
    </row>
    <row r="71" spans="2:14" x14ac:dyDescent="0.2">
      <c r="B71" s="16" t="s">
        <v>74</v>
      </c>
      <c r="C71" s="64">
        <f>SUM(C57,C62)</f>
        <v>0</v>
      </c>
      <c r="D71" s="64">
        <f>SUM(D57,D62)</f>
        <v>0</v>
      </c>
      <c r="E71" s="64">
        <f>SUM(E57,E62)</f>
        <v>0</v>
      </c>
      <c r="F71" s="64">
        <f t="shared" ref="F71:J71" si="52">SUM(F57,F62)</f>
        <v>0</v>
      </c>
      <c r="G71" s="64">
        <f t="shared" si="52"/>
        <v>0</v>
      </c>
      <c r="H71" s="64">
        <f t="shared" si="52"/>
        <v>0</v>
      </c>
      <c r="I71" s="64">
        <f t="shared" si="52"/>
        <v>0</v>
      </c>
      <c r="J71" s="64">
        <f t="shared" si="52"/>
        <v>0</v>
      </c>
      <c r="K71" s="62">
        <f>SUM(K57,K62)</f>
        <v>0</v>
      </c>
      <c r="L71" s="62">
        <f t="shared" si="49"/>
        <v>0</v>
      </c>
      <c r="M71" s="62">
        <f t="shared" si="50"/>
        <v>0</v>
      </c>
      <c r="N71" s="62">
        <f t="shared" si="51"/>
        <v>0</v>
      </c>
    </row>
    <row r="72" spans="2:14" x14ac:dyDescent="0.2">
      <c r="B72" s="16" t="s">
        <v>93</v>
      </c>
      <c r="C72" s="64">
        <f>C71-C47</f>
        <v>0</v>
      </c>
      <c r="D72" s="64">
        <f>D71-D47</f>
        <v>0</v>
      </c>
      <c r="E72" s="64">
        <f>E71-E47</f>
        <v>0</v>
      </c>
      <c r="F72" s="64">
        <f t="shared" ref="F72:J72" si="53">F71-F47</f>
        <v>0</v>
      </c>
      <c r="G72" s="64">
        <f t="shared" si="53"/>
        <v>0</v>
      </c>
      <c r="H72" s="64">
        <f t="shared" si="53"/>
        <v>0</v>
      </c>
      <c r="I72" s="64">
        <f t="shared" si="53"/>
        <v>0</v>
      </c>
      <c r="J72" s="64">
        <f t="shared" si="53"/>
        <v>0</v>
      </c>
      <c r="K72" s="62">
        <f>K71-K47</f>
        <v>0</v>
      </c>
      <c r="L72" s="62">
        <f t="shared" si="49"/>
        <v>0</v>
      </c>
      <c r="M72" s="62">
        <f t="shared" si="50"/>
        <v>0</v>
      </c>
      <c r="N72" s="62">
        <f t="shared" si="51"/>
        <v>0</v>
      </c>
    </row>
    <row r="73" spans="2:14" x14ac:dyDescent="0.2">
      <c r="B73" s="16" t="s">
        <v>75</v>
      </c>
      <c r="C73" s="76" t="e">
        <f>C71/C55</f>
        <v>#DIV/0!</v>
      </c>
      <c r="D73" s="76" t="e">
        <f>D71/D55</f>
        <v>#DIV/0!</v>
      </c>
      <c r="E73" s="76" t="e">
        <f>E71/E55</f>
        <v>#DIV/0!</v>
      </c>
      <c r="F73" s="76" t="e">
        <f t="shared" ref="F73:J73" si="54">F71/F55</f>
        <v>#DIV/0!</v>
      </c>
      <c r="G73" s="76" t="e">
        <f t="shared" si="54"/>
        <v>#DIV/0!</v>
      </c>
      <c r="H73" s="76" t="e">
        <f t="shared" si="54"/>
        <v>#DIV/0!</v>
      </c>
      <c r="I73" s="76" t="e">
        <f t="shared" si="54"/>
        <v>#DIV/0!</v>
      </c>
      <c r="J73" s="76" t="e">
        <f t="shared" si="54"/>
        <v>#DIV/0!</v>
      </c>
      <c r="K73" s="77" t="e">
        <f>K71/K55</f>
        <v>#DIV/0!</v>
      </c>
      <c r="L73" s="77" t="e">
        <f t="shared" si="49"/>
        <v>#DIV/0!</v>
      </c>
      <c r="M73" s="77" t="e">
        <f t="shared" si="50"/>
        <v>#DIV/0!</v>
      </c>
      <c r="N73" s="77" t="e">
        <f t="shared" si="51"/>
        <v>#DIV/0!</v>
      </c>
    </row>
    <row r="74" spans="2:14" x14ac:dyDescent="0.2">
      <c r="B74" s="16" t="s">
        <v>99</v>
      </c>
      <c r="C74" s="22" t="e">
        <f>C55/C50</f>
        <v>#DIV/0!</v>
      </c>
      <c r="D74" s="22" t="e">
        <f>D55/D50</f>
        <v>#DIV/0!</v>
      </c>
      <c r="E74" s="22" t="e">
        <f>E55/E50</f>
        <v>#DIV/0!</v>
      </c>
      <c r="F74" s="22" t="e">
        <f t="shared" ref="F74:J74" si="55">F55/F50</f>
        <v>#DIV/0!</v>
      </c>
      <c r="G74" s="22" t="e">
        <f t="shared" si="55"/>
        <v>#DIV/0!</v>
      </c>
      <c r="H74" s="22" t="e">
        <f t="shared" si="55"/>
        <v>#DIV/0!</v>
      </c>
      <c r="I74" s="22" t="e">
        <f t="shared" si="55"/>
        <v>#DIV/0!</v>
      </c>
      <c r="J74" s="22" t="e">
        <f t="shared" si="55"/>
        <v>#DIV/0!</v>
      </c>
      <c r="K74" s="20" t="e">
        <f>K55/K50</f>
        <v>#DIV/0!</v>
      </c>
      <c r="L74" s="20" t="e">
        <f t="shared" si="49"/>
        <v>#DIV/0!</v>
      </c>
      <c r="M74" s="20" t="e">
        <f t="shared" si="50"/>
        <v>#DIV/0!</v>
      </c>
      <c r="N74" s="20" t="e">
        <f t="shared" si="51"/>
        <v>#DIV/0!</v>
      </c>
    </row>
    <row r="75" spans="2:14" x14ac:dyDescent="0.2">
      <c r="B75" s="16" t="s">
        <v>42</v>
      </c>
      <c r="C75" s="22" t="e">
        <f>-Output!C15/AVERAGE(B71:C71)</f>
        <v>#DIV/0!</v>
      </c>
      <c r="D75" s="22" t="e">
        <f>-Output!D15/AVERAGE(C71:D71)</f>
        <v>#DIV/0!</v>
      </c>
      <c r="E75" s="22" t="e">
        <f>-Output!E15/AVERAGE(D71:E71)</f>
        <v>#DIV/0!</v>
      </c>
      <c r="F75" s="22" t="e">
        <f>-Output!F15/AVERAGE(E71:F71)</f>
        <v>#DIV/0!</v>
      </c>
      <c r="G75" s="22" t="e">
        <f>-Output!G15/AVERAGE(F71:G71)</f>
        <v>#DIV/0!</v>
      </c>
      <c r="H75" s="22" t="e">
        <f>-Output!H15/AVERAGE(G71:H71)</f>
        <v>#DIV/0!</v>
      </c>
      <c r="I75" s="22" t="e">
        <f>-Output!I15/AVERAGE(H71:I71)</f>
        <v>#DIV/0!</v>
      </c>
      <c r="J75" s="22" t="e">
        <f>-Output!J15/AVERAGE(I71:J71)</f>
        <v>#DIV/0!</v>
      </c>
      <c r="K75" s="20" t="e">
        <f>-Output!K15/AVERAGE(J71:K71)</f>
        <v>#DIV/0!</v>
      </c>
      <c r="L75" s="20" t="e">
        <f t="shared" si="49"/>
        <v>#DIV/0!</v>
      </c>
      <c r="M75" s="20" t="e">
        <f t="shared" si="50"/>
        <v>#DIV/0!</v>
      </c>
      <c r="N75" s="20" t="e">
        <f t="shared" si="51"/>
        <v>#DIV/0!</v>
      </c>
    </row>
    <row r="76" spans="2:14" x14ac:dyDescent="0.2">
      <c r="B76" s="16" t="s">
        <v>43</v>
      </c>
      <c r="C76" s="65">
        <f>SUM(C77:C82)</f>
        <v>0</v>
      </c>
      <c r="D76" s="65">
        <f>SUM(D77:D82)</f>
        <v>0</v>
      </c>
      <c r="E76" s="65">
        <f>SUM(E77:E82)</f>
        <v>0</v>
      </c>
      <c r="F76" s="65">
        <f t="shared" ref="F76:J76" si="56">SUM(F77:F82)</f>
        <v>0</v>
      </c>
      <c r="G76" s="65">
        <f t="shared" si="56"/>
        <v>0</v>
      </c>
      <c r="H76" s="65">
        <f t="shared" si="56"/>
        <v>0</v>
      </c>
      <c r="I76" s="65">
        <f t="shared" si="56"/>
        <v>0</v>
      </c>
      <c r="J76" s="65">
        <f t="shared" si="56"/>
        <v>0</v>
      </c>
      <c r="K76" s="66">
        <f>SUM(K77:K82)</f>
        <v>0</v>
      </c>
      <c r="L76" s="68">
        <f t="shared" si="49"/>
        <v>0</v>
      </c>
      <c r="M76" s="68">
        <f t="shared" si="50"/>
        <v>0</v>
      </c>
      <c r="N76" s="68">
        <f t="shared" si="51"/>
        <v>0</v>
      </c>
    </row>
    <row r="77" spans="2:14" x14ac:dyDescent="0.2">
      <c r="B77" s="98" t="s">
        <v>110</v>
      </c>
      <c r="C77" s="64">
        <f>C46</f>
        <v>0</v>
      </c>
      <c r="D77" s="64">
        <f>D46</f>
        <v>0</v>
      </c>
      <c r="E77" s="64">
        <f>E46</f>
        <v>0</v>
      </c>
      <c r="F77" s="64">
        <f t="shared" ref="F77:J77" si="57">F46</f>
        <v>0</v>
      </c>
      <c r="G77" s="64">
        <f t="shared" si="57"/>
        <v>0</v>
      </c>
      <c r="H77" s="64">
        <f t="shared" si="57"/>
        <v>0</v>
      </c>
      <c r="I77" s="64">
        <f t="shared" si="57"/>
        <v>0</v>
      </c>
      <c r="J77" s="64">
        <f t="shared" si="57"/>
        <v>0</v>
      </c>
      <c r="K77" s="62">
        <f>K46</f>
        <v>0</v>
      </c>
      <c r="L77" s="69">
        <f t="shared" si="49"/>
        <v>0</v>
      </c>
      <c r="M77" s="69">
        <f t="shared" si="50"/>
        <v>0</v>
      </c>
      <c r="N77" s="69">
        <f t="shared" si="51"/>
        <v>0</v>
      </c>
    </row>
    <row r="78" spans="2:14" x14ac:dyDescent="0.2">
      <c r="B78" s="98" t="s">
        <v>44</v>
      </c>
      <c r="C78" s="64">
        <f>C45</f>
        <v>0</v>
      </c>
      <c r="D78" s="64">
        <f>D45</f>
        <v>0</v>
      </c>
      <c r="E78" s="64">
        <f>E45</f>
        <v>0</v>
      </c>
      <c r="F78" s="64">
        <f t="shared" ref="F78:J78" si="58">F45</f>
        <v>0</v>
      </c>
      <c r="G78" s="64">
        <f t="shared" si="58"/>
        <v>0</v>
      </c>
      <c r="H78" s="64">
        <f t="shared" si="58"/>
        <v>0</v>
      </c>
      <c r="I78" s="64">
        <f t="shared" si="58"/>
        <v>0</v>
      </c>
      <c r="J78" s="64">
        <f t="shared" si="58"/>
        <v>0</v>
      </c>
      <c r="K78" s="62">
        <f>K45</f>
        <v>0</v>
      </c>
      <c r="L78" s="69">
        <f t="shared" si="49"/>
        <v>0</v>
      </c>
      <c r="M78" s="69">
        <f t="shared" si="50"/>
        <v>0</v>
      </c>
      <c r="N78" s="69">
        <f t="shared" si="51"/>
        <v>0</v>
      </c>
    </row>
    <row r="79" spans="2:14" x14ac:dyDescent="0.2">
      <c r="B79" s="98" t="s">
        <v>91</v>
      </c>
      <c r="C79" s="64">
        <f>C48</f>
        <v>0</v>
      </c>
      <c r="D79" s="64">
        <f>D48</f>
        <v>0</v>
      </c>
      <c r="E79" s="64">
        <f>E48</f>
        <v>0</v>
      </c>
      <c r="F79" s="64">
        <f t="shared" ref="F79:J79" si="59">F48</f>
        <v>0</v>
      </c>
      <c r="G79" s="64">
        <f t="shared" si="59"/>
        <v>0</v>
      </c>
      <c r="H79" s="64">
        <f t="shared" si="59"/>
        <v>0</v>
      </c>
      <c r="I79" s="64">
        <f t="shared" si="59"/>
        <v>0</v>
      </c>
      <c r="J79" s="64">
        <f t="shared" si="59"/>
        <v>0</v>
      </c>
      <c r="K79" s="64">
        <f>K48</f>
        <v>0</v>
      </c>
      <c r="L79" s="69">
        <f t="shared" si="49"/>
        <v>0</v>
      </c>
      <c r="M79" s="69">
        <f t="shared" si="50"/>
        <v>0</v>
      </c>
      <c r="N79" s="69">
        <f t="shared" si="51"/>
        <v>0</v>
      </c>
    </row>
    <row r="80" spans="2:14" x14ac:dyDescent="0.2">
      <c r="B80" s="98" t="s">
        <v>111</v>
      </c>
      <c r="C80" s="64">
        <f>C61</f>
        <v>0</v>
      </c>
      <c r="D80" s="64">
        <f>D61</f>
        <v>0</v>
      </c>
      <c r="E80" s="64">
        <f>E61</f>
        <v>0</v>
      </c>
      <c r="F80" s="64">
        <f t="shared" ref="F80:J80" si="60">F61</f>
        <v>0</v>
      </c>
      <c r="G80" s="64">
        <f t="shared" si="60"/>
        <v>0</v>
      </c>
      <c r="H80" s="64">
        <f t="shared" si="60"/>
        <v>0</v>
      </c>
      <c r="I80" s="64">
        <f t="shared" si="60"/>
        <v>0</v>
      </c>
      <c r="J80" s="64">
        <f t="shared" si="60"/>
        <v>0</v>
      </c>
      <c r="K80" s="62">
        <f>K61</f>
        <v>0</v>
      </c>
      <c r="L80" s="69">
        <f t="shared" si="49"/>
        <v>0</v>
      </c>
      <c r="M80" s="69">
        <f t="shared" si="50"/>
        <v>0</v>
      </c>
      <c r="N80" s="69">
        <f t="shared" si="51"/>
        <v>0</v>
      </c>
    </row>
    <row r="81" spans="2:14" x14ac:dyDescent="0.2">
      <c r="B81" s="98" t="s">
        <v>98</v>
      </c>
      <c r="C81" s="64">
        <f t="shared" ref="C81:E82" si="61">C63</f>
        <v>0</v>
      </c>
      <c r="D81" s="64">
        <f t="shared" si="61"/>
        <v>0</v>
      </c>
      <c r="E81" s="64">
        <f t="shared" si="61"/>
        <v>0</v>
      </c>
      <c r="F81" s="64">
        <f t="shared" ref="F81:J81" si="62">F63</f>
        <v>0</v>
      </c>
      <c r="G81" s="64">
        <f t="shared" si="62"/>
        <v>0</v>
      </c>
      <c r="H81" s="64">
        <f t="shared" si="62"/>
        <v>0</v>
      </c>
      <c r="I81" s="64">
        <f t="shared" si="62"/>
        <v>0</v>
      </c>
      <c r="J81" s="64">
        <f t="shared" si="62"/>
        <v>0</v>
      </c>
      <c r="K81" s="64">
        <f t="shared" ref="K81" si="63">K63</f>
        <v>0</v>
      </c>
      <c r="L81" s="69">
        <f t="shared" si="49"/>
        <v>0</v>
      </c>
      <c r="M81" s="69">
        <f t="shared" si="50"/>
        <v>0</v>
      </c>
      <c r="N81" s="69">
        <f t="shared" si="51"/>
        <v>0</v>
      </c>
    </row>
    <row r="82" spans="2:14" x14ac:dyDescent="0.2">
      <c r="B82" s="98" t="s">
        <v>92</v>
      </c>
      <c r="C82" s="64">
        <f t="shared" si="61"/>
        <v>0</v>
      </c>
      <c r="D82" s="64">
        <f t="shared" si="61"/>
        <v>0</v>
      </c>
      <c r="E82" s="64">
        <f t="shared" si="61"/>
        <v>0</v>
      </c>
      <c r="F82" s="64">
        <f t="shared" ref="F82:J82" si="64">F64</f>
        <v>0</v>
      </c>
      <c r="G82" s="64">
        <f t="shared" si="64"/>
        <v>0</v>
      </c>
      <c r="H82" s="64">
        <f t="shared" si="64"/>
        <v>0</v>
      </c>
      <c r="I82" s="64">
        <f t="shared" si="64"/>
        <v>0</v>
      </c>
      <c r="J82" s="64">
        <f t="shared" si="64"/>
        <v>0</v>
      </c>
      <c r="K82" s="64">
        <f t="shared" ref="K82" si="65">K64</f>
        <v>0</v>
      </c>
      <c r="L82" s="69">
        <f t="shared" si="49"/>
        <v>0</v>
      </c>
      <c r="M82" s="69">
        <f t="shared" si="50"/>
        <v>0</v>
      </c>
      <c r="N82" s="69">
        <f t="shared" si="51"/>
        <v>0</v>
      </c>
    </row>
    <row r="83" spans="2:14" x14ac:dyDescent="0.2">
      <c r="B83" s="16" t="s">
        <v>108</v>
      </c>
      <c r="C83" s="64"/>
      <c r="D83" s="64">
        <f>D76-C76</f>
        <v>0</v>
      </c>
      <c r="E83" s="64">
        <f>E76-D76</f>
        <v>0</v>
      </c>
      <c r="F83" s="64">
        <f t="shared" ref="F83:J83" si="66">F76-E76</f>
        <v>0</v>
      </c>
      <c r="G83" s="64">
        <f t="shared" si="66"/>
        <v>0</v>
      </c>
      <c r="H83" s="64">
        <f t="shared" si="66"/>
        <v>0</v>
      </c>
      <c r="I83" s="64">
        <f t="shared" si="66"/>
        <v>0</v>
      </c>
      <c r="J83" s="64">
        <f t="shared" si="66"/>
        <v>0</v>
      </c>
      <c r="K83" s="62">
        <f>K76-J76</f>
        <v>0</v>
      </c>
      <c r="L83" s="69">
        <f t="shared" si="49"/>
        <v>0</v>
      </c>
      <c r="M83" s="69">
        <f t="shared" si="50"/>
        <v>0</v>
      </c>
      <c r="N83" s="69">
        <f t="shared" si="51"/>
        <v>0</v>
      </c>
    </row>
    <row r="84" spans="2:14" x14ac:dyDescent="0.2">
      <c r="B84" s="16" t="s">
        <v>45</v>
      </c>
      <c r="C84" s="22" t="e">
        <f>C76/Output!C$7</f>
        <v>#DIV/0!</v>
      </c>
      <c r="D84" s="22" t="e">
        <f>D76/Output!D$7</f>
        <v>#DIV/0!</v>
      </c>
      <c r="E84" s="22" t="e">
        <f>E76/Output!E$7</f>
        <v>#DIV/0!</v>
      </c>
      <c r="F84" s="22" t="e">
        <f>F76/Output!F$7</f>
        <v>#DIV/0!</v>
      </c>
      <c r="G84" s="22" t="e">
        <f>G76/Output!G$7</f>
        <v>#DIV/0!</v>
      </c>
      <c r="H84" s="22" t="e">
        <f>H76/Output!H$7</f>
        <v>#DIV/0!</v>
      </c>
      <c r="I84" s="22" t="e">
        <f>I76/Output!I$7</f>
        <v>#DIV/0!</v>
      </c>
      <c r="J84" s="22" t="e">
        <f>J76/Output!J$7</f>
        <v>#DIV/0!</v>
      </c>
      <c r="K84" s="20" t="e">
        <f>K76/Output!K$7</f>
        <v>#DIV/0!</v>
      </c>
      <c r="L84" s="61" t="e">
        <f t="shared" si="49"/>
        <v>#DIV/0!</v>
      </c>
      <c r="M84" s="61" t="e">
        <f t="shared" si="50"/>
        <v>#DIV/0!</v>
      </c>
      <c r="N84" s="61" t="e">
        <f t="shared" si="51"/>
        <v>#DIV/0!</v>
      </c>
    </row>
    <row r="85" spans="2:14" x14ac:dyDescent="0.2">
      <c r="B85" s="16" t="s">
        <v>77</v>
      </c>
      <c r="C85" s="22" t="e">
        <f>C83/Output!C$7</f>
        <v>#DIV/0!</v>
      </c>
      <c r="D85" s="22" t="e">
        <f>D83/Output!D$7</f>
        <v>#DIV/0!</v>
      </c>
      <c r="E85" s="22" t="e">
        <f>E83/Output!E$7</f>
        <v>#DIV/0!</v>
      </c>
      <c r="F85" s="22" t="e">
        <f>F83/Output!F$7</f>
        <v>#DIV/0!</v>
      </c>
      <c r="G85" s="22" t="e">
        <f>G83/Output!G$7</f>
        <v>#DIV/0!</v>
      </c>
      <c r="H85" s="22" t="e">
        <f>H83/Output!H$7</f>
        <v>#DIV/0!</v>
      </c>
      <c r="I85" s="22" t="e">
        <f>I83/Output!I$7</f>
        <v>#DIV/0!</v>
      </c>
      <c r="J85" s="22" t="e">
        <f>J83/Output!J$7</f>
        <v>#DIV/0!</v>
      </c>
      <c r="K85" s="22" t="e">
        <f>K83/Output!K$7</f>
        <v>#DIV/0!</v>
      </c>
      <c r="L85" s="61" t="e">
        <f t="shared" si="49"/>
        <v>#DIV/0!</v>
      </c>
      <c r="M85" s="61" t="e">
        <f t="shared" si="50"/>
        <v>#DIV/0!</v>
      </c>
      <c r="N85" s="61" t="e">
        <f t="shared" si="51"/>
        <v>#DIV/0!</v>
      </c>
    </row>
    <row r="86" spans="2:14" x14ac:dyDescent="0.2">
      <c r="B86" s="16" t="s">
        <v>46</v>
      </c>
      <c r="C86" s="63"/>
      <c r="D86" s="63"/>
      <c r="E86" s="63"/>
      <c r="F86" s="63"/>
      <c r="G86" s="63"/>
      <c r="H86" s="63"/>
      <c r="I86" s="63"/>
      <c r="J86" s="63"/>
      <c r="K86" s="67"/>
      <c r="L86" s="59" t="e">
        <f t="shared" si="49"/>
        <v>#DIV/0!</v>
      </c>
      <c r="M86" s="59" t="e">
        <f t="shared" si="50"/>
        <v>#DIV/0!</v>
      </c>
      <c r="N86" s="59" t="e">
        <f t="shared" si="51"/>
        <v>#DIV/0!</v>
      </c>
    </row>
    <row r="87" spans="2:14" x14ac:dyDescent="0.2">
      <c r="B87" s="98" t="s">
        <v>47</v>
      </c>
      <c r="C87" s="64" t="e">
        <f>C77/Output!C$7*365</f>
        <v>#DIV/0!</v>
      </c>
      <c r="D87" s="64" t="e">
        <f>D77/Output!D$7*365</f>
        <v>#DIV/0!</v>
      </c>
      <c r="E87" s="64" t="e">
        <f>E77/Output!E$7*365</f>
        <v>#DIV/0!</v>
      </c>
      <c r="F87" s="64" t="e">
        <f>F77/Output!F$7*365</f>
        <v>#DIV/0!</v>
      </c>
      <c r="G87" s="64" t="e">
        <f>G77/Output!G$7*365</f>
        <v>#DIV/0!</v>
      </c>
      <c r="H87" s="64" t="e">
        <f>H77/Output!H$7*365</f>
        <v>#DIV/0!</v>
      </c>
      <c r="I87" s="64" t="e">
        <f>I77/Output!I$7*365</f>
        <v>#DIV/0!</v>
      </c>
      <c r="J87" s="64" t="e">
        <f>J77/Output!J$7*365</f>
        <v>#DIV/0!</v>
      </c>
      <c r="K87" s="62" t="e">
        <f>K77/Output!K$7*365</f>
        <v>#DIV/0!</v>
      </c>
      <c r="L87" s="69" t="e">
        <f t="shared" si="49"/>
        <v>#DIV/0!</v>
      </c>
      <c r="M87" s="69" t="e">
        <f t="shared" si="50"/>
        <v>#DIV/0!</v>
      </c>
      <c r="N87" s="69" t="e">
        <f t="shared" si="51"/>
        <v>#DIV/0!</v>
      </c>
    </row>
    <row r="88" spans="2:14" x14ac:dyDescent="0.2">
      <c r="B88" s="98" t="s">
        <v>76</v>
      </c>
      <c r="C88" s="64" t="e">
        <f>-C78/Output!C$8*365</f>
        <v>#DIV/0!</v>
      </c>
      <c r="D88" s="64" t="e">
        <f>-D78/Output!D$8*365</f>
        <v>#DIV/0!</v>
      </c>
      <c r="E88" s="64" t="e">
        <f>-E78/Output!E$8*365</f>
        <v>#DIV/0!</v>
      </c>
      <c r="F88" s="64" t="e">
        <f>-F78/Output!F$8*365</f>
        <v>#DIV/0!</v>
      </c>
      <c r="G88" s="64" t="e">
        <f>-G78/Output!G$8*365</f>
        <v>#DIV/0!</v>
      </c>
      <c r="H88" s="64" t="e">
        <f>-H78/Output!H$8*365</f>
        <v>#DIV/0!</v>
      </c>
      <c r="I88" s="64" t="e">
        <f>-I78/Output!I$8*365</f>
        <v>#DIV/0!</v>
      </c>
      <c r="J88" s="64" t="e">
        <f>-J78/Output!J$8*365</f>
        <v>#DIV/0!</v>
      </c>
      <c r="K88" s="62" t="e">
        <f>-K78/Output!K$8*365</f>
        <v>#DIV/0!</v>
      </c>
      <c r="L88" s="69" t="e">
        <f t="shared" si="49"/>
        <v>#DIV/0!</v>
      </c>
      <c r="M88" s="69" t="e">
        <f t="shared" si="50"/>
        <v>#DIV/0!</v>
      </c>
      <c r="N88" s="69" t="e">
        <f t="shared" si="51"/>
        <v>#DIV/0!</v>
      </c>
    </row>
    <row r="89" spans="2:14" x14ac:dyDescent="0.2">
      <c r="B89" s="98" t="s">
        <v>91</v>
      </c>
      <c r="C89" s="64" t="e">
        <f>C79/Output!C$7*365</f>
        <v>#DIV/0!</v>
      </c>
      <c r="D89" s="64" t="e">
        <f>D79/Output!D$7*365</f>
        <v>#DIV/0!</v>
      </c>
      <c r="E89" s="64" t="e">
        <f>E79/Output!E$7*365</f>
        <v>#DIV/0!</v>
      </c>
      <c r="F89" s="64" t="e">
        <f>F79/Output!F$7*365</f>
        <v>#DIV/0!</v>
      </c>
      <c r="G89" s="64" t="e">
        <f>G79/Output!G$7*365</f>
        <v>#DIV/0!</v>
      </c>
      <c r="H89" s="64" t="e">
        <f>H79/Output!H$7*365</f>
        <v>#DIV/0!</v>
      </c>
      <c r="I89" s="64" t="e">
        <f>I79/Output!I$7*365</f>
        <v>#DIV/0!</v>
      </c>
      <c r="J89" s="64" t="e">
        <f>J79/Output!J$7*365</f>
        <v>#DIV/0!</v>
      </c>
      <c r="K89" s="62" t="e">
        <f>K79/Output!K$7*365</f>
        <v>#DIV/0!</v>
      </c>
      <c r="L89" s="69" t="e">
        <f t="shared" si="49"/>
        <v>#DIV/0!</v>
      </c>
      <c r="M89" s="69" t="e">
        <f t="shared" si="50"/>
        <v>#DIV/0!</v>
      </c>
      <c r="N89" s="69" t="e">
        <f t="shared" si="51"/>
        <v>#DIV/0!</v>
      </c>
    </row>
    <row r="90" spans="2:14" x14ac:dyDescent="0.2">
      <c r="B90" s="98" t="s">
        <v>48</v>
      </c>
      <c r="C90" s="64" t="e">
        <f>-C80/Output!C$8*365</f>
        <v>#DIV/0!</v>
      </c>
      <c r="D90" s="64" t="e">
        <f>-D80/Output!D$8*365</f>
        <v>#DIV/0!</v>
      </c>
      <c r="E90" s="64" t="e">
        <f>-E80/Output!E$8*365</f>
        <v>#DIV/0!</v>
      </c>
      <c r="F90" s="64" t="e">
        <f>-F80/Output!F$8*365</f>
        <v>#DIV/0!</v>
      </c>
      <c r="G90" s="64" t="e">
        <f>-G80/Output!G$8*365</f>
        <v>#DIV/0!</v>
      </c>
      <c r="H90" s="64" t="e">
        <f>-H80/Output!H$8*365</f>
        <v>#DIV/0!</v>
      </c>
      <c r="I90" s="64" t="e">
        <f>-I80/Output!I$8*365</f>
        <v>#DIV/0!</v>
      </c>
      <c r="J90" s="64" t="e">
        <f>-J80/Output!J$8*365</f>
        <v>#DIV/0!</v>
      </c>
      <c r="K90" s="62" t="e">
        <f>-K80/Output!K$8*365</f>
        <v>#DIV/0!</v>
      </c>
      <c r="L90" s="69" t="e">
        <f t="shared" si="49"/>
        <v>#DIV/0!</v>
      </c>
      <c r="M90" s="69" t="e">
        <f t="shared" si="50"/>
        <v>#DIV/0!</v>
      </c>
      <c r="N90" s="69" t="e">
        <f t="shared" si="51"/>
        <v>#DIV/0!</v>
      </c>
    </row>
    <row r="91" spans="2:14" x14ac:dyDescent="0.2">
      <c r="B91" s="98" t="s">
        <v>98</v>
      </c>
      <c r="C91" s="64" t="e">
        <f>-C81/Output!C$8*365</f>
        <v>#DIV/0!</v>
      </c>
      <c r="D91" s="64" t="e">
        <f>-D81/Output!D$8*365</f>
        <v>#DIV/0!</v>
      </c>
      <c r="E91" s="64" t="e">
        <f>-E81/Output!E$8*365</f>
        <v>#DIV/0!</v>
      </c>
      <c r="F91" s="64" t="e">
        <f>-F81/Output!F$8*365</f>
        <v>#DIV/0!</v>
      </c>
      <c r="G91" s="64" t="e">
        <f>-G81/Output!G$8*365</f>
        <v>#DIV/0!</v>
      </c>
      <c r="H91" s="64" t="e">
        <f>-H81/Output!H$8*365</f>
        <v>#DIV/0!</v>
      </c>
      <c r="I91" s="64" t="e">
        <f>-I81/Output!I$8*365</f>
        <v>#DIV/0!</v>
      </c>
      <c r="J91" s="64" t="e">
        <f>-J81/Output!J$8*365</f>
        <v>#DIV/0!</v>
      </c>
      <c r="K91" s="62" t="e">
        <f>-K81/Output!K$8*365</f>
        <v>#DIV/0!</v>
      </c>
      <c r="L91" s="69" t="e">
        <f t="shared" si="49"/>
        <v>#DIV/0!</v>
      </c>
      <c r="M91" s="69" t="e">
        <f t="shared" si="50"/>
        <v>#DIV/0!</v>
      </c>
      <c r="N91" s="69" t="e">
        <f t="shared" si="51"/>
        <v>#DIV/0!</v>
      </c>
    </row>
    <row r="92" spans="2:14" ht="12" thickBot="1" x14ac:dyDescent="0.25">
      <c r="B92" s="99" t="s">
        <v>92</v>
      </c>
      <c r="C92" s="78" t="e">
        <f>-C82/Output!C$8*365</f>
        <v>#DIV/0!</v>
      </c>
      <c r="D92" s="78" t="e">
        <f>-D82/Output!D$8*365</f>
        <v>#DIV/0!</v>
      </c>
      <c r="E92" s="78" t="e">
        <f>-E82/Output!E$8*365</f>
        <v>#DIV/0!</v>
      </c>
      <c r="F92" s="78" t="e">
        <f>-F82/Output!F$8*365</f>
        <v>#DIV/0!</v>
      </c>
      <c r="G92" s="78" t="e">
        <f>-G82/Output!G$8*365</f>
        <v>#DIV/0!</v>
      </c>
      <c r="H92" s="78" t="e">
        <f>-H82/Output!H$8*365</f>
        <v>#DIV/0!</v>
      </c>
      <c r="I92" s="78" t="e">
        <f>-I82/Output!I$8*365</f>
        <v>#DIV/0!</v>
      </c>
      <c r="J92" s="78" t="e">
        <f>-J82/Output!J$8*365</f>
        <v>#DIV/0!</v>
      </c>
      <c r="K92" s="79" t="e">
        <f>-K82/Output!K$8*365</f>
        <v>#DIV/0!</v>
      </c>
      <c r="L92" s="80" t="e">
        <f t="shared" si="49"/>
        <v>#DIV/0!</v>
      </c>
      <c r="M92" s="80" t="e">
        <f t="shared" si="50"/>
        <v>#DIV/0!</v>
      </c>
      <c r="N92" s="80" t="e">
        <f t="shared" si="51"/>
        <v>#DIV/0!</v>
      </c>
    </row>
    <row r="94" spans="2:14" ht="17" customHeight="1" x14ac:dyDescent="0.2">
      <c r="B94" s="3" t="str">
        <f>Input!$C$7&amp;" - Cash flow statement"</f>
        <v>Name - Cash flow statement</v>
      </c>
      <c r="C94" s="3"/>
      <c r="D94" s="3"/>
      <c r="E94" s="3"/>
      <c r="F94" s="3"/>
      <c r="G94" s="3"/>
      <c r="H94" s="3"/>
      <c r="I94" s="3"/>
      <c r="J94" s="3"/>
      <c r="K94" s="3"/>
    </row>
    <row r="95" spans="2:14" x14ac:dyDescent="0.2">
      <c r="B95" s="15" t="str">
        <f>Input!$C$11&amp;Input!$C$13</f>
        <v>USDm</v>
      </c>
      <c r="C95" s="30">
        <f>C$6</f>
        <v>43100</v>
      </c>
      <c r="D95" s="30">
        <f t="shared" ref="D95:K95" si="67">D$6</f>
        <v>43465</v>
      </c>
      <c r="E95" s="30">
        <f t="shared" si="67"/>
        <v>43830</v>
      </c>
      <c r="F95" s="30">
        <f t="shared" si="67"/>
        <v>44196</v>
      </c>
      <c r="G95" s="30">
        <f t="shared" si="67"/>
        <v>44561</v>
      </c>
      <c r="H95" s="30">
        <f t="shared" si="67"/>
        <v>44926</v>
      </c>
      <c r="I95" s="30">
        <f t="shared" si="67"/>
        <v>45291</v>
      </c>
      <c r="J95" s="30">
        <f t="shared" si="67"/>
        <v>45657</v>
      </c>
      <c r="K95" s="29">
        <f t="shared" si="67"/>
        <v>46022</v>
      </c>
    </row>
    <row r="96" spans="2:14" x14ac:dyDescent="0.2">
      <c r="B96" s="33" t="s">
        <v>49</v>
      </c>
      <c r="C96" s="25"/>
      <c r="D96" s="25"/>
      <c r="E96" s="25"/>
      <c r="F96" s="25"/>
      <c r="G96" s="25"/>
      <c r="H96" s="25"/>
      <c r="I96" s="25"/>
      <c r="J96" s="25"/>
      <c r="K96" s="27"/>
    </row>
    <row r="97" spans="2:11" x14ac:dyDescent="0.2">
      <c r="B97" s="16" t="s">
        <v>15</v>
      </c>
      <c r="C97" s="45">
        <f>Output!C18</f>
        <v>0</v>
      </c>
      <c r="D97" s="45">
        <f>Output!D18</f>
        <v>0</v>
      </c>
      <c r="E97" s="45">
        <f>Output!E18</f>
        <v>0</v>
      </c>
      <c r="F97" s="45">
        <f>Output!F18</f>
        <v>0</v>
      </c>
      <c r="G97" s="45">
        <f>Output!G18</f>
        <v>0</v>
      </c>
      <c r="H97" s="45">
        <f>Output!H18</f>
        <v>0</v>
      </c>
      <c r="I97" s="45">
        <f>Output!I18</f>
        <v>0</v>
      </c>
      <c r="J97" s="45">
        <f>Output!J18</f>
        <v>0</v>
      </c>
      <c r="K97" s="46">
        <f>Output!K18</f>
        <v>0</v>
      </c>
    </row>
    <row r="98" spans="2:11" x14ac:dyDescent="0.2">
      <c r="B98" s="16" t="s">
        <v>50</v>
      </c>
      <c r="C98" s="45"/>
      <c r="D98" s="45"/>
      <c r="E98" s="45"/>
      <c r="F98" s="45"/>
      <c r="G98" s="45"/>
      <c r="H98" s="45"/>
      <c r="I98" s="45"/>
      <c r="J98" s="45"/>
      <c r="K98" s="46"/>
    </row>
    <row r="99" spans="2:11" x14ac:dyDescent="0.2">
      <c r="B99" s="98" t="s">
        <v>86</v>
      </c>
      <c r="C99" s="45">
        <f>-Output!C13</f>
        <v>0</v>
      </c>
      <c r="D99" s="45">
        <f>-Output!D13</f>
        <v>0</v>
      </c>
      <c r="E99" s="45">
        <f>-Output!E13</f>
        <v>0</v>
      </c>
      <c r="F99" s="45">
        <f>-Output!F13</f>
        <v>0</v>
      </c>
      <c r="G99" s="45">
        <f>-Output!G13</f>
        <v>0</v>
      </c>
      <c r="H99" s="45">
        <f>-Output!H13</f>
        <v>0</v>
      </c>
      <c r="I99" s="45">
        <f>-Output!I13</f>
        <v>0</v>
      </c>
      <c r="J99" s="45">
        <f>-Output!J13</f>
        <v>0</v>
      </c>
      <c r="K99" s="46">
        <f>-Output!K13</f>
        <v>0</v>
      </c>
    </row>
    <row r="100" spans="2:11" x14ac:dyDescent="0.2">
      <c r="B100" s="98" t="s">
        <v>64</v>
      </c>
      <c r="C100" s="45"/>
      <c r="D100" s="45"/>
      <c r="E100" s="45"/>
      <c r="F100" s="45"/>
      <c r="G100" s="45"/>
      <c r="H100" s="45"/>
      <c r="I100" s="45"/>
      <c r="J100" s="45"/>
      <c r="K100" s="46"/>
    </row>
    <row r="101" spans="2:11" x14ac:dyDescent="0.2">
      <c r="B101" s="98" t="s">
        <v>94</v>
      </c>
      <c r="C101" s="45">
        <f>-Output!C17</f>
        <v>0</v>
      </c>
      <c r="D101" s="45">
        <f>-Output!D17</f>
        <v>0</v>
      </c>
      <c r="E101" s="45">
        <f>-Output!E17</f>
        <v>0</v>
      </c>
      <c r="F101" s="45">
        <f>-Output!F17</f>
        <v>0</v>
      </c>
      <c r="G101" s="45">
        <f>-Output!G17</f>
        <v>0</v>
      </c>
      <c r="H101" s="45">
        <f>-Output!H17</f>
        <v>0</v>
      </c>
      <c r="I101" s="45">
        <f>-Output!I17</f>
        <v>0</v>
      </c>
      <c r="J101" s="45">
        <f>-Output!J17</f>
        <v>0</v>
      </c>
      <c r="K101" s="46">
        <f>-Output!K17</f>
        <v>0</v>
      </c>
    </row>
    <row r="102" spans="2:11" x14ac:dyDescent="0.2">
      <c r="B102" s="98" t="s">
        <v>87</v>
      </c>
      <c r="C102" s="45">
        <f>-Output!C15</f>
        <v>0</v>
      </c>
      <c r="D102" s="45">
        <f>-Output!D15</f>
        <v>0</v>
      </c>
      <c r="E102" s="45">
        <f>-Output!E15</f>
        <v>0</v>
      </c>
      <c r="F102" s="45">
        <f>-Output!F15</f>
        <v>0</v>
      </c>
      <c r="G102" s="45">
        <f>-Output!G15</f>
        <v>0</v>
      </c>
      <c r="H102" s="45">
        <f>-Output!H15</f>
        <v>0</v>
      </c>
      <c r="I102" s="45">
        <f>-Output!I15</f>
        <v>0</v>
      </c>
      <c r="J102" s="45">
        <f>-Output!J15</f>
        <v>0</v>
      </c>
      <c r="K102" s="46">
        <f>-Output!K15</f>
        <v>0</v>
      </c>
    </row>
    <row r="103" spans="2:11" x14ac:dyDescent="0.2">
      <c r="B103" s="33" t="s">
        <v>65</v>
      </c>
      <c r="C103" s="43">
        <f>SUM(C97,C99:C102)</f>
        <v>0</v>
      </c>
      <c r="D103" s="43">
        <f>SUM(D97,D99:D102)</f>
        <v>0</v>
      </c>
      <c r="E103" s="43">
        <f>SUM(E97,E99:E102)</f>
        <v>0</v>
      </c>
      <c r="F103" s="43">
        <f t="shared" ref="F103:J103" si="68">SUM(F97,F99:F102)</f>
        <v>0</v>
      </c>
      <c r="G103" s="43">
        <f t="shared" si="68"/>
        <v>0</v>
      </c>
      <c r="H103" s="43">
        <f t="shared" si="68"/>
        <v>0</v>
      </c>
      <c r="I103" s="43">
        <f t="shared" si="68"/>
        <v>0</v>
      </c>
      <c r="J103" s="43">
        <f t="shared" si="68"/>
        <v>0</v>
      </c>
      <c r="K103" s="44">
        <f>SUM(K97,K99:K102)</f>
        <v>0</v>
      </c>
    </row>
    <row r="104" spans="2:11" x14ac:dyDescent="0.2">
      <c r="B104" s="16" t="s">
        <v>68</v>
      </c>
      <c r="C104" s="26"/>
      <c r="D104" s="26"/>
      <c r="E104" s="26"/>
      <c r="F104" s="26"/>
      <c r="G104" s="26"/>
      <c r="H104" s="26"/>
      <c r="I104" s="26"/>
      <c r="J104" s="26"/>
      <c r="K104" s="28"/>
    </row>
    <row r="105" spans="2:11" x14ac:dyDescent="0.2">
      <c r="B105" s="98" t="s">
        <v>101</v>
      </c>
      <c r="C105" s="45"/>
      <c r="D105" s="45">
        <f>Output!C45-Output!D45</f>
        <v>0</v>
      </c>
      <c r="E105" s="45">
        <f>Output!D45-Output!E45</f>
        <v>0</v>
      </c>
      <c r="F105" s="45">
        <f>Output!E45-Output!F45</f>
        <v>0</v>
      </c>
      <c r="G105" s="45">
        <f>Output!F45-Output!G45</f>
        <v>0</v>
      </c>
      <c r="H105" s="45">
        <f>Output!G45-Output!H45</f>
        <v>0</v>
      </c>
      <c r="I105" s="45">
        <f>Output!H45-Output!I45</f>
        <v>0</v>
      </c>
      <c r="J105" s="45">
        <f>Output!I45-Output!J45</f>
        <v>0</v>
      </c>
      <c r="K105" s="46">
        <f>Output!J45-Output!K45</f>
        <v>0</v>
      </c>
    </row>
    <row r="106" spans="2:11" x14ac:dyDescent="0.2">
      <c r="B106" s="98" t="s">
        <v>112</v>
      </c>
      <c r="C106" s="45"/>
      <c r="D106" s="45">
        <f>Output!C46-Output!D46</f>
        <v>0</v>
      </c>
      <c r="E106" s="45">
        <f>Output!D46-Output!E46</f>
        <v>0</v>
      </c>
      <c r="F106" s="45">
        <f>Output!E46-Output!F46</f>
        <v>0</v>
      </c>
      <c r="G106" s="45">
        <f>Output!F46-Output!G46</f>
        <v>0</v>
      </c>
      <c r="H106" s="45">
        <f>Output!G46-Output!H46</f>
        <v>0</v>
      </c>
      <c r="I106" s="45">
        <f>Output!H46-Output!I46</f>
        <v>0</v>
      </c>
      <c r="J106" s="45">
        <f>Output!I46-Output!J46</f>
        <v>0</v>
      </c>
      <c r="K106" s="46">
        <f>Output!J46-Output!K46</f>
        <v>0</v>
      </c>
    </row>
    <row r="107" spans="2:11" x14ac:dyDescent="0.2">
      <c r="B107" s="98" t="s">
        <v>106</v>
      </c>
      <c r="C107" s="45"/>
      <c r="D107" s="45">
        <f>Output!C48-Output!D48</f>
        <v>0</v>
      </c>
      <c r="E107" s="45">
        <f>Output!D48-Output!E48</f>
        <v>0</v>
      </c>
      <c r="F107" s="45">
        <f>Output!E48-Output!F48</f>
        <v>0</v>
      </c>
      <c r="G107" s="45">
        <f>Output!F48-Output!G48</f>
        <v>0</v>
      </c>
      <c r="H107" s="45">
        <f>Output!G48-Output!H48</f>
        <v>0</v>
      </c>
      <c r="I107" s="45">
        <f>Output!H48-Output!I48</f>
        <v>0</v>
      </c>
      <c r="J107" s="45">
        <f>Output!I48-Output!J48</f>
        <v>0</v>
      </c>
      <c r="K107" s="46">
        <f>Output!J48-Output!K48</f>
        <v>0</v>
      </c>
    </row>
    <row r="108" spans="2:11" x14ac:dyDescent="0.2">
      <c r="B108" s="98" t="s">
        <v>113</v>
      </c>
      <c r="C108" s="45"/>
      <c r="D108" s="45">
        <f>Output!D61-Output!C61</f>
        <v>0</v>
      </c>
      <c r="E108" s="45">
        <f>Output!E61-Output!D61</f>
        <v>0</v>
      </c>
      <c r="F108" s="45">
        <f>Output!F61-Output!E61</f>
        <v>0</v>
      </c>
      <c r="G108" s="45">
        <f>Output!G61-Output!F61</f>
        <v>0</v>
      </c>
      <c r="H108" s="45">
        <f>Output!H61-Output!G61</f>
        <v>0</v>
      </c>
      <c r="I108" s="45">
        <f>Output!I61-Output!H61</f>
        <v>0</v>
      </c>
      <c r="J108" s="45">
        <f>Output!J61-Output!I61</f>
        <v>0</v>
      </c>
      <c r="K108" s="46">
        <f>Output!K61-Output!J61</f>
        <v>0</v>
      </c>
    </row>
    <row r="109" spans="2:11" x14ac:dyDescent="0.2">
      <c r="B109" s="98" t="s">
        <v>102</v>
      </c>
      <c r="C109" s="45"/>
      <c r="D109" s="45">
        <f>Output!D63-Output!C63</f>
        <v>0</v>
      </c>
      <c r="E109" s="45">
        <f>Output!E63-Output!D63</f>
        <v>0</v>
      </c>
      <c r="F109" s="45">
        <f>Output!F63-Output!E63</f>
        <v>0</v>
      </c>
      <c r="G109" s="45">
        <f>Output!G63-Output!F63</f>
        <v>0</v>
      </c>
      <c r="H109" s="45">
        <f>Output!H63-Output!G63</f>
        <v>0</v>
      </c>
      <c r="I109" s="45">
        <f>Output!I63-Output!H63</f>
        <v>0</v>
      </c>
      <c r="J109" s="45">
        <f>Output!J63-Output!I63</f>
        <v>0</v>
      </c>
      <c r="K109" s="46">
        <f>Output!K63-Output!J63</f>
        <v>0</v>
      </c>
    </row>
    <row r="110" spans="2:11" x14ac:dyDescent="0.2">
      <c r="B110" s="98" t="s">
        <v>107</v>
      </c>
      <c r="C110" s="45"/>
      <c r="D110" s="45">
        <f>Output!D64-Output!C64</f>
        <v>0</v>
      </c>
      <c r="E110" s="74">
        <f>Output!E64-Output!D64</f>
        <v>0</v>
      </c>
      <c r="F110" s="74">
        <f>Output!F64-Output!E64</f>
        <v>0</v>
      </c>
      <c r="G110" s="74">
        <f>Output!G64-Output!F64</f>
        <v>0</v>
      </c>
      <c r="H110" s="74">
        <f>Output!H64-Output!G64</f>
        <v>0</v>
      </c>
      <c r="I110" s="74">
        <f>Output!I64-Output!H64</f>
        <v>0</v>
      </c>
      <c r="J110" s="74">
        <f>Output!J64-Output!I64</f>
        <v>0</v>
      </c>
      <c r="K110" s="75">
        <f>Output!K64-Output!J64</f>
        <v>0</v>
      </c>
    </row>
    <row r="111" spans="2:11" x14ac:dyDescent="0.2">
      <c r="B111" s="33" t="s">
        <v>51</v>
      </c>
      <c r="C111" s="43">
        <f>SUM(C103,C105:C110)</f>
        <v>0</v>
      </c>
      <c r="D111" s="43">
        <f>SUM(D103,D105:D110)</f>
        <v>0</v>
      </c>
      <c r="E111" s="43">
        <f>SUM(E103,E105:E110)</f>
        <v>0</v>
      </c>
      <c r="F111" s="43">
        <f t="shared" ref="F111:J111" si="69">SUM(F103,F105:F110)</f>
        <v>0</v>
      </c>
      <c r="G111" s="43">
        <f t="shared" si="69"/>
        <v>0</v>
      </c>
      <c r="H111" s="43">
        <f t="shared" si="69"/>
        <v>0</v>
      </c>
      <c r="I111" s="43">
        <f t="shared" si="69"/>
        <v>0</v>
      </c>
      <c r="J111" s="43">
        <f t="shared" si="69"/>
        <v>0</v>
      </c>
      <c r="K111" s="44">
        <f>SUM(K103,K105:K110)</f>
        <v>0</v>
      </c>
    </row>
    <row r="112" spans="2:11" x14ac:dyDescent="0.2">
      <c r="B112" s="16" t="s">
        <v>94</v>
      </c>
      <c r="C112" s="45">
        <f t="shared" ref="C112:E113" si="70">-C101</f>
        <v>0</v>
      </c>
      <c r="D112" s="45">
        <f t="shared" si="70"/>
        <v>0</v>
      </c>
      <c r="E112" s="45">
        <f t="shared" si="70"/>
        <v>0</v>
      </c>
      <c r="F112" s="45">
        <f t="shared" ref="F112:J112" si="71">-F101</f>
        <v>0</v>
      </c>
      <c r="G112" s="45">
        <f t="shared" si="71"/>
        <v>0</v>
      </c>
      <c r="H112" s="45">
        <f t="shared" si="71"/>
        <v>0</v>
      </c>
      <c r="I112" s="45">
        <f t="shared" si="71"/>
        <v>0</v>
      </c>
      <c r="J112" s="45">
        <f t="shared" si="71"/>
        <v>0</v>
      </c>
      <c r="K112" s="46">
        <f t="shared" ref="K112" si="72">-K101</f>
        <v>0</v>
      </c>
    </row>
    <row r="113" spans="2:11" x14ac:dyDescent="0.2">
      <c r="B113" s="16" t="s">
        <v>87</v>
      </c>
      <c r="C113" s="45">
        <f t="shared" si="70"/>
        <v>0</v>
      </c>
      <c r="D113" s="45">
        <f t="shared" si="70"/>
        <v>0</v>
      </c>
      <c r="E113" s="45">
        <f t="shared" si="70"/>
        <v>0</v>
      </c>
      <c r="F113" s="45">
        <f t="shared" ref="F113:J113" si="73">-F102</f>
        <v>0</v>
      </c>
      <c r="G113" s="45">
        <f t="shared" si="73"/>
        <v>0</v>
      </c>
      <c r="H113" s="45">
        <f t="shared" si="73"/>
        <v>0</v>
      </c>
      <c r="I113" s="45">
        <f t="shared" si="73"/>
        <v>0</v>
      </c>
      <c r="J113" s="45">
        <f t="shared" si="73"/>
        <v>0</v>
      </c>
      <c r="K113" s="46">
        <f t="shared" ref="K113" si="74">-K102</f>
        <v>0</v>
      </c>
    </row>
    <row r="114" spans="2:11" x14ac:dyDescent="0.2">
      <c r="B114" s="16" t="s">
        <v>66</v>
      </c>
      <c r="C114" s="45"/>
      <c r="D114" s="45"/>
      <c r="E114" s="45"/>
      <c r="F114" s="45"/>
      <c r="G114" s="45"/>
      <c r="H114" s="45"/>
      <c r="I114" s="45"/>
      <c r="J114" s="45"/>
      <c r="K114" s="46"/>
    </row>
    <row r="115" spans="2:11" x14ac:dyDescent="0.2">
      <c r="B115" s="33" t="s">
        <v>52</v>
      </c>
      <c r="C115" s="43">
        <f>SUM(C111:C114)</f>
        <v>0</v>
      </c>
      <c r="D115" s="43">
        <f>SUM(D111:D114)</f>
        <v>0</v>
      </c>
      <c r="E115" s="43">
        <f>SUM(E111:E114)</f>
        <v>0</v>
      </c>
      <c r="F115" s="43">
        <f t="shared" ref="F115:J115" si="75">SUM(F111:F114)</f>
        <v>0</v>
      </c>
      <c r="G115" s="43">
        <f t="shared" si="75"/>
        <v>0</v>
      </c>
      <c r="H115" s="43">
        <f t="shared" si="75"/>
        <v>0</v>
      </c>
      <c r="I115" s="43">
        <f t="shared" si="75"/>
        <v>0</v>
      </c>
      <c r="J115" s="43">
        <f t="shared" si="75"/>
        <v>0</v>
      </c>
      <c r="K115" s="44">
        <f>SUM(K111:K114)</f>
        <v>0</v>
      </c>
    </row>
    <row r="116" spans="2:11" x14ac:dyDescent="0.2">
      <c r="B116" s="32"/>
      <c r="C116" s="26"/>
      <c r="D116" s="26"/>
      <c r="E116" s="26"/>
      <c r="F116" s="26"/>
      <c r="G116" s="26"/>
      <c r="H116" s="26"/>
      <c r="I116" s="26"/>
      <c r="J116" s="26"/>
      <c r="K116" s="28"/>
    </row>
    <row r="117" spans="2:11" x14ac:dyDescent="0.2">
      <c r="B117" s="32" t="s">
        <v>53</v>
      </c>
      <c r="C117" s="26"/>
      <c r="D117" s="26"/>
      <c r="E117" s="26"/>
      <c r="F117" s="26"/>
      <c r="G117" s="26"/>
      <c r="H117" s="26"/>
      <c r="I117" s="26"/>
      <c r="J117" s="26"/>
      <c r="K117" s="28"/>
    </row>
    <row r="118" spans="2:11" x14ac:dyDescent="0.2">
      <c r="B118" s="16" t="s">
        <v>67</v>
      </c>
      <c r="C118" s="45"/>
      <c r="D118" s="45"/>
      <c r="E118" s="45"/>
      <c r="F118" s="45"/>
      <c r="G118" s="45"/>
      <c r="H118" s="45"/>
      <c r="I118" s="45"/>
      <c r="J118" s="45"/>
      <c r="K118" s="46"/>
    </row>
    <row r="119" spans="2:11" x14ac:dyDescent="0.2">
      <c r="B119" s="16" t="s">
        <v>54</v>
      </c>
      <c r="C119" s="45"/>
      <c r="D119" s="45"/>
      <c r="E119" s="45"/>
      <c r="F119" s="45"/>
      <c r="G119" s="45"/>
      <c r="H119" s="45"/>
      <c r="I119" s="45"/>
      <c r="J119" s="45"/>
      <c r="K119" s="46"/>
    </row>
    <row r="120" spans="2:11" x14ac:dyDescent="0.2">
      <c r="B120" s="33" t="s">
        <v>55</v>
      </c>
      <c r="C120" s="43">
        <f>SUM(C118:C119)</f>
        <v>0</v>
      </c>
      <c r="D120" s="43">
        <f>SUM(D118:D119)</f>
        <v>0</v>
      </c>
      <c r="E120" s="43">
        <f>SUM(E118:E119)</f>
        <v>0</v>
      </c>
      <c r="F120" s="43">
        <f t="shared" ref="F120:J120" si="76">SUM(F118:F119)</f>
        <v>0</v>
      </c>
      <c r="G120" s="43">
        <f t="shared" si="76"/>
        <v>0</v>
      </c>
      <c r="H120" s="43">
        <f t="shared" si="76"/>
        <v>0</v>
      </c>
      <c r="I120" s="43">
        <f t="shared" si="76"/>
        <v>0</v>
      </c>
      <c r="J120" s="43">
        <f t="shared" si="76"/>
        <v>0</v>
      </c>
      <c r="K120" s="44">
        <f>SUM(K118:K119)</f>
        <v>0</v>
      </c>
    </row>
    <row r="121" spans="2:11" x14ac:dyDescent="0.2">
      <c r="B121" s="32"/>
      <c r="C121" s="26"/>
      <c r="D121" s="26"/>
      <c r="E121" s="26"/>
      <c r="F121" s="26"/>
      <c r="G121" s="26"/>
      <c r="H121" s="26"/>
      <c r="I121" s="26"/>
      <c r="J121" s="26"/>
      <c r="K121" s="28"/>
    </row>
    <row r="122" spans="2:11" x14ac:dyDescent="0.2">
      <c r="B122" s="32" t="s">
        <v>56</v>
      </c>
      <c r="C122" s="26"/>
      <c r="D122" s="26"/>
      <c r="E122" s="26"/>
      <c r="F122" s="26"/>
      <c r="G122" s="26"/>
      <c r="H122" s="26"/>
      <c r="I122" s="26"/>
      <c r="J122" s="26"/>
      <c r="K122" s="28"/>
    </row>
    <row r="123" spans="2:11" x14ac:dyDescent="0.2">
      <c r="B123" s="16" t="s">
        <v>103</v>
      </c>
      <c r="C123" s="45"/>
      <c r="D123" s="45">
        <f>Output!D62-Output!C62</f>
        <v>0</v>
      </c>
      <c r="E123" s="45">
        <f>Output!E62-Output!D62</f>
        <v>0</v>
      </c>
      <c r="F123" s="45">
        <f>Output!F62-Output!E62</f>
        <v>0</v>
      </c>
      <c r="G123" s="45">
        <f>Output!G62-Output!F62</f>
        <v>0</v>
      </c>
      <c r="H123" s="45">
        <f>Output!H62-Output!G62</f>
        <v>0</v>
      </c>
      <c r="I123" s="45">
        <f>Output!I62-Output!H62</f>
        <v>0</v>
      </c>
      <c r="J123" s="45">
        <f>Output!J62-Output!I62</f>
        <v>0</v>
      </c>
      <c r="K123" s="46">
        <f>Output!K62-Output!J62</f>
        <v>0</v>
      </c>
    </row>
    <row r="124" spans="2:11" x14ac:dyDescent="0.2">
      <c r="B124" s="16" t="s">
        <v>104</v>
      </c>
      <c r="C124" s="45"/>
      <c r="D124" s="45">
        <f>Output!D57-Output!C57</f>
        <v>0</v>
      </c>
      <c r="E124" s="45">
        <f>Output!E57-Output!D57</f>
        <v>0</v>
      </c>
      <c r="F124" s="45">
        <f>Output!F57-Output!E57</f>
        <v>0</v>
      </c>
      <c r="G124" s="45">
        <f>Output!G57-Output!F57</f>
        <v>0</v>
      </c>
      <c r="H124" s="45">
        <f>Output!H57-Output!G57</f>
        <v>0</v>
      </c>
      <c r="I124" s="45">
        <f>Output!I57-Output!H57</f>
        <v>0</v>
      </c>
      <c r="J124" s="45">
        <f>Output!J57-Output!I57</f>
        <v>0</v>
      </c>
      <c r="K124" s="46">
        <f>Output!K57-Output!J57</f>
        <v>0</v>
      </c>
    </row>
    <row r="125" spans="2:11" x14ac:dyDescent="0.2">
      <c r="B125" s="16" t="s">
        <v>105</v>
      </c>
      <c r="C125" s="45"/>
      <c r="D125" s="45">
        <f>Output!D52-Output!C52</f>
        <v>0</v>
      </c>
      <c r="E125" s="45">
        <f>Output!E52-Output!D52</f>
        <v>0</v>
      </c>
      <c r="F125" s="45">
        <f>Output!F52-Output!E52</f>
        <v>0</v>
      </c>
      <c r="G125" s="45">
        <f>Output!G52-Output!F52</f>
        <v>0</v>
      </c>
      <c r="H125" s="45">
        <f>Output!H52-Output!G52</f>
        <v>0</v>
      </c>
      <c r="I125" s="45">
        <f>Output!I52-Output!H52</f>
        <v>0</v>
      </c>
      <c r="J125" s="45">
        <f>Output!J52-Output!I52</f>
        <v>0</v>
      </c>
      <c r="K125" s="46">
        <f>Output!K52-Output!J52</f>
        <v>0</v>
      </c>
    </row>
    <row r="126" spans="2:11" x14ac:dyDescent="0.2">
      <c r="B126" s="16" t="s">
        <v>100</v>
      </c>
      <c r="C126" s="45"/>
      <c r="D126" s="45"/>
      <c r="E126" s="45"/>
      <c r="F126" s="45"/>
      <c r="G126" s="45"/>
      <c r="H126" s="45"/>
      <c r="I126" s="45"/>
      <c r="J126" s="45"/>
      <c r="K126" s="46"/>
    </row>
    <row r="127" spans="2:11" x14ac:dyDescent="0.2">
      <c r="B127" s="33" t="s">
        <v>57</v>
      </c>
      <c r="C127" s="43">
        <f>SUM(C123:C126)</f>
        <v>0</v>
      </c>
      <c r="D127" s="43">
        <f>SUM(D123:D126)</f>
        <v>0</v>
      </c>
      <c r="E127" s="43">
        <f>SUM(E123:E126)</f>
        <v>0</v>
      </c>
      <c r="F127" s="43">
        <f t="shared" ref="F127:J127" si="77">SUM(F123:F126)</f>
        <v>0</v>
      </c>
      <c r="G127" s="43">
        <f t="shared" si="77"/>
        <v>0</v>
      </c>
      <c r="H127" s="43">
        <f t="shared" si="77"/>
        <v>0</v>
      </c>
      <c r="I127" s="43">
        <f t="shared" si="77"/>
        <v>0</v>
      </c>
      <c r="J127" s="43">
        <f t="shared" si="77"/>
        <v>0</v>
      </c>
      <c r="K127" s="44">
        <f>SUM(K123:K126)</f>
        <v>0</v>
      </c>
    </row>
    <row r="128" spans="2:11" x14ac:dyDescent="0.2">
      <c r="B128" s="32"/>
      <c r="C128" s="26"/>
      <c r="D128" s="26"/>
      <c r="E128" s="26"/>
      <c r="F128" s="26"/>
      <c r="G128" s="26"/>
      <c r="H128" s="26"/>
      <c r="I128" s="26"/>
      <c r="J128" s="26"/>
      <c r="K128" s="28"/>
    </row>
    <row r="129" spans="2:11" x14ac:dyDescent="0.2">
      <c r="B129" s="32" t="s">
        <v>58</v>
      </c>
      <c r="C129" s="70">
        <f>SUM(C115,C120,C127)</f>
        <v>0</v>
      </c>
      <c r="D129" s="70">
        <f>SUM(D115,D120,D127)</f>
        <v>0</v>
      </c>
      <c r="E129" s="70">
        <f>SUM(E115,E120,E127)</f>
        <v>0</v>
      </c>
      <c r="F129" s="70">
        <f t="shared" ref="F129:J129" si="78">SUM(F115,F120,F127)</f>
        <v>0</v>
      </c>
      <c r="G129" s="70">
        <f t="shared" si="78"/>
        <v>0</v>
      </c>
      <c r="H129" s="70">
        <f t="shared" si="78"/>
        <v>0</v>
      </c>
      <c r="I129" s="70">
        <f t="shared" si="78"/>
        <v>0</v>
      </c>
      <c r="J129" s="70">
        <f t="shared" si="78"/>
        <v>0</v>
      </c>
      <c r="K129" s="71">
        <f>SUM(K115,K120,K127)</f>
        <v>0</v>
      </c>
    </row>
    <row r="130" spans="2:11" x14ac:dyDescent="0.2">
      <c r="B130" s="16" t="s">
        <v>59</v>
      </c>
      <c r="C130" s="45"/>
      <c r="D130" s="45">
        <f>C131</f>
        <v>0</v>
      </c>
      <c r="E130" s="45">
        <f>D131</f>
        <v>0</v>
      </c>
      <c r="F130" s="45">
        <f t="shared" ref="F130:J130" si="79">E131</f>
        <v>0</v>
      </c>
      <c r="G130" s="45">
        <f t="shared" si="79"/>
        <v>0</v>
      </c>
      <c r="H130" s="45">
        <f t="shared" si="79"/>
        <v>0</v>
      </c>
      <c r="I130" s="45">
        <f t="shared" si="79"/>
        <v>0</v>
      </c>
      <c r="J130" s="45">
        <f t="shared" si="79"/>
        <v>0</v>
      </c>
      <c r="K130" s="46">
        <f>J131</f>
        <v>0</v>
      </c>
    </row>
    <row r="131" spans="2:11" ht="12" thickBot="1" x14ac:dyDescent="0.25">
      <c r="B131" s="35" t="s">
        <v>60</v>
      </c>
      <c r="C131" s="72">
        <f>SUM(C129:C130)</f>
        <v>0</v>
      </c>
      <c r="D131" s="72">
        <f>SUM(D129:D130)</f>
        <v>0</v>
      </c>
      <c r="E131" s="72">
        <f>SUM(E129:E130)</f>
        <v>0</v>
      </c>
      <c r="F131" s="72">
        <f t="shared" ref="F131:J131" si="80">SUM(F129:F130)</f>
        <v>0</v>
      </c>
      <c r="G131" s="72">
        <f t="shared" si="80"/>
        <v>0</v>
      </c>
      <c r="H131" s="72">
        <f t="shared" si="80"/>
        <v>0</v>
      </c>
      <c r="I131" s="72">
        <f t="shared" si="80"/>
        <v>0</v>
      </c>
      <c r="J131" s="72">
        <f t="shared" si="80"/>
        <v>0</v>
      </c>
      <c r="K131" s="73">
        <f>SUM(K129:K130)</f>
        <v>0</v>
      </c>
    </row>
    <row r="132" spans="2:11" x14ac:dyDescent="0.2">
      <c r="B132" s="32" t="s">
        <v>90</v>
      </c>
      <c r="C132" s="23"/>
      <c r="D132" s="23"/>
      <c r="E132" s="23"/>
      <c r="F132" s="23"/>
      <c r="G132" s="23"/>
      <c r="H132" s="23"/>
      <c r="I132" s="23"/>
      <c r="J132" s="23"/>
      <c r="K132" s="24"/>
    </row>
    <row r="133" spans="2:11" x14ac:dyDescent="0.2">
      <c r="B133" s="16" t="s">
        <v>97</v>
      </c>
      <c r="C133" s="38" t="e">
        <f>-C126/C97</f>
        <v>#DIV/0!</v>
      </c>
      <c r="D133" s="38" t="e">
        <f>-D126/D97</f>
        <v>#DIV/0!</v>
      </c>
      <c r="E133" s="38" t="e">
        <f>-E126/E97</f>
        <v>#DIV/0!</v>
      </c>
      <c r="F133" s="38" t="e">
        <f t="shared" ref="F133:J133" si="81">-F126/F97</f>
        <v>#DIV/0!</v>
      </c>
      <c r="G133" s="38" t="e">
        <f t="shared" si="81"/>
        <v>#DIV/0!</v>
      </c>
      <c r="H133" s="38" t="e">
        <f t="shared" si="81"/>
        <v>#DIV/0!</v>
      </c>
      <c r="I133" s="38" t="e">
        <f t="shared" si="81"/>
        <v>#DIV/0!</v>
      </c>
      <c r="J133" s="38" t="e">
        <f t="shared" si="81"/>
        <v>#DIV/0!</v>
      </c>
      <c r="K133" s="39" t="e">
        <f>-K126/K97</f>
        <v>#DIV/0!</v>
      </c>
    </row>
    <row r="134" spans="2:11" x14ac:dyDescent="0.2">
      <c r="B134" s="16" t="s">
        <v>95</v>
      </c>
      <c r="C134" s="38" t="e">
        <f>C99/Output!C$7</f>
        <v>#DIV/0!</v>
      </c>
      <c r="D134" s="38" t="e">
        <f>D99/Output!D$7</f>
        <v>#DIV/0!</v>
      </c>
      <c r="E134" s="38" t="e">
        <f>E99/Output!E$7</f>
        <v>#DIV/0!</v>
      </c>
      <c r="F134" s="38" t="e">
        <f>F99/Output!F$7</f>
        <v>#DIV/0!</v>
      </c>
      <c r="G134" s="38" t="e">
        <f>G99/Output!G$7</f>
        <v>#DIV/0!</v>
      </c>
      <c r="H134" s="38" t="e">
        <f>H99/Output!H$7</f>
        <v>#DIV/0!</v>
      </c>
      <c r="I134" s="38" t="e">
        <f>I99/Output!I$7</f>
        <v>#DIV/0!</v>
      </c>
      <c r="J134" s="38" t="e">
        <f>J99/Output!J$7</f>
        <v>#DIV/0!</v>
      </c>
      <c r="K134" s="39" t="e">
        <f>K99/Output!K$7</f>
        <v>#DIV/0!</v>
      </c>
    </row>
    <row r="135" spans="2:11" ht="12" thickBot="1" x14ac:dyDescent="0.25">
      <c r="B135" s="19" t="s">
        <v>96</v>
      </c>
      <c r="C135" s="40" t="e">
        <f>-C118/Output!C$7</f>
        <v>#DIV/0!</v>
      </c>
      <c r="D135" s="40" t="e">
        <f>-D118/Output!D$7</f>
        <v>#DIV/0!</v>
      </c>
      <c r="E135" s="40" t="e">
        <f>-E118/Output!E$7</f>
        <v>#DIV/0!</v>
      </c>
      <c r="F135" s="40" t="e">
        <f>-F118/Output!F$7</f>
        <v>#DIV/0!</v>
      </c>
      <c r="G135" s="40" t="e">
        <f>-G118/Output!G$7</f>
        <v>#DIV/0!</v>
      </c>
      <c r="H135" s="40" t="e">
        <f>-H118/Output!H$7</f>
        <v>#DIV/0!</v>
      </c>
      <c r="I135" s="40" t="e">
        <f>-I118/Output!I$7</f>
        <v>#DIV/0!</v>
      </c>
      <c r="J135" s="40" t="e">
        <f>-J118/Output!J$7</f>
        <v>#DIV/0!</v>
      </c>
      <c r="K135" s="41" t="e">
        <f>-K118/Output!K$7</f>
        <v>#DIV/0!</v>
      </c>
    </row>
  </sheetData>
  <hyperlinks>
    <hyperlink ref="A1" location="Index!A1" display="Index" xr:uid="{0B5D99FD-30B7-0942-A33D-F9C0F1164146}"/>
  </hyperlink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5037C-A1AE-6742-AC49-FBD305C3D103}">
  <dimension ref="A1:BV35"/>
  <sheetViews>
    <sheetView showGridLines="0" zoomScale="85" zoomScaleNormal="85" workbookViewId="0">
      <pane xSplit="7" ySplit="5" topLeftCell="H6" activePane="bottomRight" state="frozen"/>
      <selection pane="topRight" activeCell="G1" sqref="G1"/>
      <selection pane="bottomLeft" activeCell="A6" sqref="A6"/>
      <selection pane="bottomRight" activeCell="B1" sqref="B1"/>
    </sheetView>
  </sheetViews>
  <sheetFormatPr baseColWidth="10" defaultRowHeight="11" x14ac:dyDescent="0.15"/>
  <cols>
    <col min="1" max="2" width="1.83203125" style="1" customWidth="1"/>
    <col min="3" max="10" width="10.83203125" style="1"/>
    <col min="11" max="11" width="2.6640625" style="1" customWidth="1"/>
    <col min="12" max="16384" width="10.83203125" style="1"/>
  </cols>
  <sheetData>
    <row r="1" spans="1:74" s="10" customFormat="1" ht="16" x14ac:dyDescent="0.2">
      <c r="A1" s="81" t="str">
        <f ca="1">MID(CELL("filename",A5),FIND("]",CELL("filename",A5))+1,255)</f>
        <v>Workings</v>
      </c>
      <c r="G1" s="82" t="s">
        <v>115</v>
      </c>
      <c r="H1" s="85">
        <f>Input!$C$9</f>
        <v>44197</v>
      </c>
      <c r="I1" s="84">
        <f>H2+1</f>
        <v>44562</v>
      </c>
      <c r="J1" s="84">
        <f>I2+1</f>
        <v>44927</v>
      </c>
      <c r="L1" s="84">
        <f>$H$1</f>
        <v>44197</v>
      </c>
      <c r="M1" s="84">
        <f>EDATE(L1,Input!$C$15)</f>
        <v>44228</v>
      </c>
      <c r="N1" s="84">
        <f>EDATE(M1,Input!$C$15)</f>
        <v>44256</v>
      </c>
      <c r="O1" s="84">
        <f>EDATE(N1,Input!$C$15)</f>
        <v>44287</v>
      </c>
      <c r="P1" s="84">
        <f>EDATE(O1,Input!$C$15)</f>
        <v>44317</v>
      </c>
      <c r="Q1" s="84">
        <f>EDATE(P1,Input!$C$15)</f>
        <v>44348</v>
      </c>
      <c r="R1" s="84">
        <f>EDATE(Q1,Input!$C$15)</f>
        <v>44378</v>
      </c>
      <c r="S1" s="84">
        <f>EDATE(R1,Input!$C$15)</f>
        <v>44409</v>
      </c>
      <c r="T1" s="84">
        <f>EDATE(S1,Input!$C$15)</f>
        <v>44440</v>
      </c>
      <c r="U1" s="84">
        <f>EDATE(T1,Input!$C$15)</f>
        <v>44470</v>
      </c>
      <c r="V1" s="84">
        <f>EDATE(U1,Input!$C$15)</f>
        <v>44501</v>
      </c>
      <c r="W1" s="84">
        <f>EDATE(V1,Input!$C$15)</f>
        <v>44531</v>
      </c>
      <c r="X1" s="84">
        <f>EDATE(W1,Input!$C$15)</f>
        <v>44562</v>
      </c>
      <c r="Y1" s="84">
        <f>EDATE(X1,Input!$C$15)</f>
        <v>44593</v>
      </c>
      <c r="Z1" s="84">
        <f>EDATE(Y1,Input!$C$15)</f>
        <v>44621</v>
      </c>
      <c r="AA1" s="84">
        <f>EDATE(Z1,Input!$C$15)</f>
        <v>44652</v>
      </c>
      <c r="AB1" s="84">
        <f>EDATE(AA1,Input!$C$15)</f>
        <v>44682</v>
      </c>
      <c r="AC1" s="84">
        <f>EDATE(AB1,Input!$C$15)</f>
        <v>44713</v>
      </c>
      <c r="AD1" s="84">
        <f>EDATE(AC1,Input!$C$15)</f>
        <v>44743</v>
      </c>
      <c r="AE1" s="84">
        <f>EDATE(AD1,Input!$C$15)</f>
        <v>44774</v>
      </c>
      <c r="AF1" s="84">
        <f>EDATE(AE1,Input!$C$15)</f>
        <v>44805</v>
      </c>
      <c r="AG1" s="84">
        <f>EDATE(AF1,Input!$C$15)</f>
        <v>44835</v>
      </c>
      <c r="AH1" s="84">
        <f>EDATE(AG1,Input!$C$15)</f>
        <v>44866</v>
      </c>
      <c r="AI1" s="84">
        <f>EDATE(AH1,Input!$C$15)</f>
        <v>44896</v>
      </c>
      <c r="AJ1" s="84">
        <f>EDATE(AI1,Input!$C$15)</f>
        <v>44927</v>
      </c>
      <c r="AK1" s="84">
        <f>EDATE(AJ1,Input!$C$15)</f>
        <v>44958</v>
      </c>
      <c r="AL1" s="84">
        <f>EDATE(AK1,Input!$C$15)</f>
        <v>44986</v>
      </c>
      <c r="AM1" s="84">
        <f>EDATE(AL1,Input!$C$15)</f>
        <v>45017</v>
      </c>
      <c r="AN1" s="84">
        <f>EDATE(AM1,Input!$C$15)</f>
        <v>45047</v>
      </c>
      <c r="AO1" s="84">
        <f>EDATE(AN1,Input!$C$15)</f>
        <v>45078</v>
      </c>
      <c r="AP1" s="84">
        <f>EDATE(AO1,Input!$C$15)</f>
        <v>45108</v>
      </c>
      <c r="AQ1" s="84">
        <f>EDATE(AP1,Input!$C$15)</f>
        <v>45139</v>
      </c>
      <c r="AR1" s="84">
        <f>EDATE(AQ1,Input!$C$15)</f>
        <v>45170</v>
      </c>
      <c r="AS1" s="84">
        <f>EDATE(AR1,Input!$C$15)</f>
        <v>45200</v>
      </c>
      <c r="AT1" s="84">
        <f>EDATE(AS1,Input!$C$15)</f>
        <v>45231</v>
      </c>
      <c r="AU1" s="84">
        <f>EDATE(AT1,Input!$C$15)</f>
        <v>45261</v>
      </c>
      <c r="AV1" s="84">
        <f>EDATE(AU1,Input!$C$15)</f>
        <v>45292</v>
      </c>
      <c r="AW1" s="84">
        <f>EDATE(AV1,Input!$C$15)</f>
        <v>45323</v>
      </c>
      <c r="AX1" s="84">
        <f>EDATE(AW1,Input!$C$15)</f>
        <v>45352</v>
      </c>
      <c r="AY1" s="84">
        <f>EDATE(AX1,Input!$C$15)</f>
        <v>45383</v>
      </c>
      <c r="AZ1" s="84">
        <f>EDATE(AY1,Input!$C$15)</f>
        <v>45413</v>
      </c>
      <c r="BA1" s="84">
        <f>EDATE(AZ1,Input!$C$15)</f>
        <v>45444</v>
      </c>
      <c r="BB1" s="84">
        <f>EDATE(BA1,Input!$C$15)</f>
        <v>45474</v>
      </c>
      <c r="BC1" s="84">
        <f>EDATE(BB1,Input!$C$15)</f>
        <v>45505</v>
      </c>
      <c r="BD1" s="84">
        <f>EDATE(BC1,Input!$C$15)</f>
        <v>45536</v>
      </c>
      <c r="BE1" s="84">
        <f>EDATE(BD1,Input!$C$15)</f>
        <v>45566</v>
      </c>
      <c r="BF1" s="84">
        <f>EDATE(BE1,Input!$C$15)</f>
        <v>45597</v>
      </c>
      <c r="BG1" s="84">
        <f>EDATE(BF1,Input!$C$15)</f>
        <v>45627</v>
      </c>
      <c r="BH1" s="84">
        <f>EDATE(BG1,Input!$C$15)</f>
        <v>45658</v>
      </c>
      <c r="BI1" s="84">
        <f>EDATE(BH1,Input!$C$15)</f>
        <v>45689</v>
      </c>
      <c r="BJ1" s="84">
        <f>EDATE(BI1,Input!$C$15)</f>
        <v>45717</v>
      </c>
      <c r="BK1" s="84">
        <f>EDATE(BJ1,Input!$C$15)</f>
        <v>45748</v>
      </c>
      <c r="BL1" s="84">
        <f>EDATE(BK1,Input!$C$15)</f>
        <v>45778</v>
      </c>
      <c r="BM1" s="84">
        <f>EDATE(BL1,Input!$C$15)</f>
        <v>45809</v>
      </c>
      <c r="BN1" s="84">
        <f>EDATE(BM1,Input!$C$15)</f>
        <v>45839</v>
      </c>
      <c r="BO1" s="84">
        <f>EDATE(BN1,Input!$C$15)</f>
        <v>45870</v>
      </c>
      <c r="BP1" s="84">
        <f>EDATE(BO1,Input!$C$15)</f>
        <v>45901</v>
      </c>
      <c r="BQ1" s="84">
        <f>EDATE(BP1,Input!$C$15)</f>
        <v>45931</v>
      </c>
      <c r="BR1" s="84">
        <f>EDATE(BQ1,Input!$C$15)</f>
        <v>45962</v>
      </c>
      <c r="BS1" s="84">
        <f>EDATE(BR1,Input!$C$15)</f>
        <v>45992</v>
      </c>
      <c r="BT1" s="84"/>
      <c r="BU1" s="84"/>
      <c r="BV1" s="84"/>
    </row>
    <row r="2" spans="1:74" s="10" customFormat="1" x14ac:dyDescent="0.15">
      <c r="A2" s="10" t="str">
        <f>Input!$C$7</f>
        <v>Name</v>
      </c>
      <c r="G2" s="82" t="s">
        <v>116</v>
      </c>
      <c r="H2" s="84">
        <f>DATE(H3,12,31)</f>
        <v>44561</v>
      </c>
      <c r="I2" s="84">
        <f t="shared" ref="I2:J2" si="0">DATE(I3,12,31)</f>
        <v>44926</v>
      </c>
      <c r="J2" s="84">
        <f t="shared" si="0"/>
        <v>45291</v>
      </c>
      <c r="L2" s="84">
        <f>M1-1</f>
        <v>44227</v>
      </c>
      <c r="M2" s="84">
        <f>EOMONTH(L2,Input!$C$15)</f>
        <v>44255</v>
      </c>
      <c r="N2" s="84">
        <f>EOMONTH(M2,Input!$C$15)</f>
        <v>44286</v>
      </c>
      <c r="O2" s="84">
        <f>EOMONTH(N2,Input!$C$15)</f>
        <v>44316</v>
      </c>
      <c r="P2" s="84">
        <f>EOMONTH(O2,Input!$C$15)</f>
        <v>44347</v>
      </c>
      <c r="Q2" s="84">
        <f>EOMONTH(P2,Input!$C$15)</f>
        <v>44377</v>
      </c>
      <c r="R2" s="84">
        <f>EOMONTH(Q2,Input!$C$15)</f>
        <v>44408</v>
      </c>
      <c r="S2" s="84">
        <f>EOMONTH(R2,Input!$C$15)</f>
        <v>44439</v>
      </c>
      <c r="T2" s="84">
        <f>EOMONTH(S2,Input!$C$15)</f>
        <v>44469</v>
      </c>
      <c r="U2" s="84">
        <f>EOMONTH(T2,Input!$C$15)</f>
        <v>44500</v>
      </c>
      <c r="V2" s="84">
        <f>EOMONTH(U2,Input!$C$15)</f>
        <v>44530</v>
      </c>
      <c r="W2" s="84">
        <f>EOMONTH(V2,Input!$C$15)</f>
        <v>44561</v>
      </c>
      <c r="X2" s="84">
        <f>EOMONTH(W2,Input!$C$15)</f>
        <v>44592</v>
      </c>
      <c r="Y2" s="84">
        <f>EOMONTH(X2,Input!$C$15)</f>
        <v>44620</v>
      </c>
      <c r="Z2" s="84">
        <f>EOMONTH(Y2,Input!$C$15)</f>
        <v>44651</v>
      </c>
      <c r="AA2" s="84">
        <f>EOMONTH(Z2,Input!$C$15)</f>
        <v>44681</v>
      </c>
      <c r="AB2" s="84">
        <f>EOMONTH(AA2,Input!$C$15)</f>
        <v>44712</v>
      </c>
      <c r="AC2" s="84">
        <f>EOMONTH(AB2,Input!$C$15)</f>
        <v>44742</v>
      </c>
      <c r="AD2" s="84">
        <f>EOMONTH(AC2,Input!$C$15)</f>
        <v>44773</v>
      </c>
      <c r="AE2" s="84">
        <f>EOMONTH(AD2,Input!$C$15)</f>
        <v>44804</v>
      </c>
      <c r="AF2" s="84">
        <f>EOMONTH(AE2,Input!$C$15)</f>
        <v>44834</v>
      </c>
      <c r="AG2" s="84">
        <f>EOMONTH(AF2,Input!$C$15)</f>
        <v>44865</v>
      </c>
      <c r="AH2" s="84">
        <f>EOMONTH(AG2,Input!$C$15)</f>
        <v>44895</v>
      </c>
      <c r="AI2" s="84">
        <f>EOMONTH(AH2,Input!$C$15)</f>
        <v>44926</v>
      </c>
      <c r="AJ2" s="84">
        <f>EOMONTH(AI2,Input!$C$15)</f>
        <v>44957</v>
      </c>
      <c r="AK2" s="84">
        <f>EOMONTH(AJ2,Input!$C$15)</f>
        <v>44985</v>
      </c>
      <c r="AL2" s="84">
        <f>EOMONTH(AK2,Input!$C$15)</f>
        <v>45016</v>
      </c>
      <c r="AM2" s="84">
        <f>EOMONTH(AL2,Input!$C$15)</f>
        <v>45046</v>
      </c>
      <c r="AN2" s="84">
        <f>EOMONTH(AM2,Input!$C$15)</f>
        <v>45077</v>
      </c>
      <c r="AO2" s="84">
        <f>EOMONTH(AN2,Input!$C$15)</f>
        <v>45107</v>
      </c>
      <c r="AP2" s="84">
        <f>EOMONTH(AO2,Input!$C$15)</f>
        <v>45138</v>
      </c>
      <c r="AQ2" s="84">
        <f>EOMONTH(AP2,Input!$C$15)</f>
        <v>45169</v>
      </c>
      <c r="AR2" s="84">
        <f>EOMONTH(AQ2,Input!$C$15)</f>
        <v>45199</v>
      </c>
      <c r="AS2" s="84">
        <f>EOMONTH(AR2,Input!$C$15)</f>
        <v>45230</v>
      </c>
      <c r="AT2" s="84">
        <f>EOMONTH(AS2,Input!$C$15)</f>
        <v>45260</v>
      </c>
      <c r="AU2" s="84">
        <f>EOMONTH(AT2,Input!$C$15)</f>
        <v>45291</v>
      </c>
      <c r="AV2" s="84">
        <f>EOMONTH(AU2,Input!$C$15)</f>
        <v>45322</v>
      </c>
      <c r="AW2" s="84">
        <f>EOMONTH(AV2,Input!$C$15)</f>
        <v>45351</v>
      </c>
      <c r="AX2" s="84">
        <f>EOMONTH(AW2,Input!$C$15)</f>
        <v>45382</v>
      </c>
      <c r="AY2" s="84">
        <f>EOMONTH(AX2,Input!$C$15)</f>
        <v>45412</v>
      </c>
      <c r="AZ2" s="84">
        <f>EOMONTH(AY2,Input!$C$15)</f>
        <v>45443</v>
      </c>
      <c r="BA2" s="84">
        <f>EOMONTH(AZ2,Input!$C$15)</f>
        <v>45473</v>
      </c>
      <c r="BB2" s="84">
        <f>EOMONTH(BA2,Input!$C$15)</f>
        <v>45504</v>
      </c>
      <c r="BC2" s="84">
        <f>EOMONTH(BB2,Input!$C$15)</f>
        <v>45535</v>
      </c>
      <c r="BD2" s="84">
        <f>EOMONTH(BC2,Input!$C$15)</f>
        <v>45565</v>
      </c>
      <c r="BE2" s="84">
        <f>EOMONTH(BD2,Input!$C$15)</f>
        <v>45596</v>
      </c>
      <c r="BF2" s="84">
        <f>EOMONTH(BE2,Input!$C$15)</f>
        <v>45626</v>
      </c>
      <c r="BG2" s="84">
        <f>EOMONTH(BF2,Input!$C$15)</f>
        <v>45657</v>
      </c>
      <c r="BH2" s="84">
        <f>EOMONTH(BG2,Input!$C$15)</f>
        <v>45688</v>
      </c>
      <c r="BI2" s="84">
        <f>EOMONTH(BH2,Input!$C$15)</f>
        <v>45716</v>
      </c>
      <c r="BJ2" s="84">
        <f>EOMONTH(BI2,Input!$C$15)</f>
        <v>45747</v>
      </c>
      <c r="BK2" s="84">
        <f>EOMONTH(BJ2,Input!$C$15)</f>
        <v>45777</v>
      </c>
      <c r="BL2" s="84">
        <f>EOMONTH(BK2,Input!$C$15)</f>
        <v>45808</v>
      </c>
      <c r="BM2" s="84">
        <f>EOMONTH(BL2,Input!$C$15)</f>
        <v>45838</v>
      </c>
      <c r="BN2" s="84">
        <f>EOMONTH(BM2,Input!$C$15)</f>
        <v>45869</v>
      </c>
      <c r="BO2" s="84">
        <f>EOMONTH(BN2,Input!$C$15)</f>
        <v>45900</v>
      </c>
      <c r="BP2" s="84">
        <f>EOMONTH(BO2,Input!$C$15)</f>
        <v>45930</v>
      </c>
      <c r="BQ2" s="84">
        <f>EOMONTH(BP2,Input!$C$15)</f>
        <v>45961</v>
      </c>
      <c r="BR2" s="84">
        <f>EOMONTH(BQ2,Input!$C$15)</f>
        <v>45991</v>
      </c>
      <c r="BS2" s="84">
        <f>EOMONTH(BR2,Input!$C$15)</f>
        <v>46022</v>
      </c>
      <c r="BT2" s="84"/>
      <c r="BU2" s="84"/>
      <c r="BV2" s="84"/>
    </row>
    <row r="3" spans="1:74" s="10" customFormat="1" x14ac:dyDescent="0.15">
      <c r="G3" s="82" t="s">
        <v>117</v>
      </c>
      <c r="H3" s="1">
        <f>+YEAR(H1)</f>
        <v>2021</v>
      </c>
      <c r="I3" s="1">
        <f>+YEAR(I1)</f>
        <v>2022</v>
      </c>
      <c r="J3" s="1">
        <f>+YEAR(J1)</f>
        <v>2023</v>
      </c>
      <c r="L3" s="1">
        <f>+YEAR(L1)</f>
        <v>2021</v>
      </c>
      <c r="M3" s="1">
        <f>+YEAR(M1)</f>
        <v>2021</v>
      </c>
      <c r="N3" s="1">
        <f t="shared" ref="N3:S3" si="1">+YEAR(N1)</f>
        <v>2021</v>
      </c>
      <c r="O3" s="1">
        <f t="shared" si="1"/>
        <v>2021</v>
      </c>
      <c r="P3" s="1">
        <f t="shared" si="1"/>
        <v>2021</v>
      </c>
      <c r="Q3" s="1">
        <f t="shared" si="1"/>
        <v>2021</v>
      </c>
      <c r="R3" s="1">
        <f t="shared" si="1"/>
        <v>2021</v>
      </c>
      <c r="S3" s="1">
        <f t="shared" si="1"/>
        <v>2021</v>
      </c>
      <c r="T3" s="1">
        <f t="shared" ref="T3:AA3" si="2">+YEAR(T1)</f>
        <v>2021</v>
      </c>
      <c r="U3" s="1">
        <f t="shared" si="2"/>
        <v>2021</v>
      </c>
      <c r="V3" s="1">
        <f t="shared" si="2"/>
        <v>2021</v>
      </c>
      <c r="W3" s="1">
        <f t="shared" si="2"/>
        <v>2021</v>
      </c>
      <c r="X3" s="1">
        <f t="shared" si="2"/>
        <v>2022</v>
      </c>
      <c r="Y3" s="1">
        <f t="shared" si="2"/>
        <v>2022</v>
      </c>
      <c r="Z3" s="1">
        <f t="shared" si="2"/>
        <v>2022</v>
      </c>
      <c r="AA3" s="1">
        <f t="shared" si="2"/>
        <v>2022</v>
      </c>
      <c r="AB3" s="1">
        <f t="shared" ref="AB3:AU3" si="3">+YEAR(AB1)</f>
        <v>2022</v>
      </c>
      <c r="AC3" s="1">
        <f t="shared" si="3"/>
        <v>2022</v>
      </c>
      <c r="AD3" s="1">
        <f t="shared" si="3"/>
        <v>2022</v>
      </c>
      <c r="AE3" s="1">
        <f t="shared" si="3"/>
        <v>2022</v>
      </c>
      <c r="AF3" s="1">
        <f t="shared" si="3"/>
        <v>2022</v>
      </c>
      <c r="AG3" s="1">
        <f t="shared" si="3"/>
        <v>2022</v>
      </c>
      <c r="AH3" s="1">
        <f t="shared" si="3"/>
        <v>2022</v>
      </c>
      <c r="AI3" s="1">
        <f t="shared" si="3"/>
        <v>2022</v>
      </c>
      <c r="AJ3" s="1">
        <f t="shared" si="3"/>
        <v>2023</v>
      </c>
      <c r="AK3" s="1">
        <f t="shared" si="3"/>
        <v>2023</v>
      </c>
      <c r="AL3" s="1">
        <f t="shared" si="3"/>
        <v>2023</v>
      </c>
      <c r="AM3" s="1">
        <f t="shared" si="3"/>
        <v>2023</v>
      </c>
      <c r="AN3" s="1">
        <f t="shared" si="3"/>
        <v>2023</v>
      </c>
      <c r="AO3" s="1">
        <f t="shared" si="3"/>
        <v>2023</v>
      </c>
      <c r="AP3" s="1">
        <f t="shared" si="3"/>
        <v>2023</v>
      </c>
      <c r="AQ3" s="1">
        <f t="shared" si="3"/>
        <v>2023</v>
      </c>
      <c r="AR3" s="1">
        <f t="shared" si="3"/>
        <v>2023</v>
      </c>
      <c r="AS3" s="1">
        <f t="shared" si="3"/>
        <v>2023</v>
      </c>
      <c r="AT3" s="1">
        <f t="shared" si="3"/>
        <v>2023</v>
      </c>
      <c r="AU3" s="1">
        <f t="shared" si="3"/>
        <v>2023</v>
      </c>
      <c r="AV3" s="1">
        <f t="shared" ref="AV3:BE3" si="4">+YEAR(AV1)</f>
        <v>2024</v>
      </c>
      <c r="AW3" s="1">
        <f t="shared" si="4"/>
        <v>2024</v>
      </c>
      <c r="AX3" s="1">
        <f t="shared" si="4"/>
        <v>2024</v>
      </c>
      <c r="AY3" s="1">
        <f t="shared" si="4"/>
        <v>2024</v>
      </c>
      <c r="AZ3" s="1">
        <f t="shared" si="4"/>
        <v>2024</v>
      </c>
      <c r="BA3" s="1">
        <f t="shared" si="4"/>
        <v>2024</v>
      </c>
      <c r="BB3" s="1">
        <f t="shared" si="4"/>
        <v>2024</v>
      </c>
      <c r="BC3" s="1">
        <f t="shared" si="4"/>
        <v>2024</v>
      </c>
      <c r="BD3" s="1">
        <f t="shared" si="4"/>
        <v>2024</v>
      </c>
      <c r="BE3" s="1">
        <f t="shared" si="4"/>
        <v>2024</v>
      </c>
      <c r="BF3" s="1">
        <f t="shared" ref="BF3:BQ3" si="5">+YEAR(BF1)</f>
        <v>2024</v>
      </c>
      <c r="BG3" s="1">
        <f t="shared" si="5"/>
        <v>2024</v>
      </c>
      <c r="BH3" s="1">
        <f t="shared" si="5"/>
        <v>2025</v>
      </c>
      <c r="BI3" s="1">
        <f t="shared" si="5"/>
        <v>2025</v>
      </c>
      <c r="BJ3" s="1">
        <f t="shared" si="5"/>
        <v>2025</v>
      </c>
      <c r="BK3" s="1">
        <f t="shared" si="5"/>
        <v>2025</v>
      </c>
      <c r="BL3" s="1">
        <f t="shared" si="5"/>
        <v>2025</v>
      </c>
      <c r="BM3" s="1">
        <f t="shared" si="5"/>
        <v>2025</v>
      </c>
      <c r="BN3" s="1">
        <f t="shared" si="5"/>
        <v>2025</v>
      </c>
      <c r="BO3" s="1">
        <f t="shared" si="5"/>
        <v>2025</v>
      </c>
      <c r="BP3" s="1">
        <f t="shared" si="5"/>
        <v>2025</v>
      </c>
      <c r="BQ3" s="1">
        <f t="shared" si="5"/>
        <v>2025</v>
      </c>
      <c r="BR3" s="1">
        <f t="shared" ref="BR3:BV3" si="6">+YEAR(BR1)</f>
        <v>2025</v>
      </c>
      <c r="BS3" s="1">
        <f t="shared" si="6"/>
        <v>2025</v>
      </c>
      <c r="BT3" s="1"/>
      <c r="BU3" s="1"/>
      <c r="BV3" s="1"/>
    </row>
    <row r="4" spans="1:74" s="10" customFormat="1" x14ac:dyDescent="0.15">
      <c r="A4" s="10" t="str">
        <f>Cover!$B$7</f>
        <v>Business Plan - Financial Model Structure</v>
      </c>
      <c r="G4" s="82" t="s">
        <v>118</v>
      </c>
      <c r="H4" s="83">
        <f>+IF(ISNUMBER(G4),G4,0)+1</f>
        <v>1</v>
      </c>
      <c r="I4" s="83">
        <f>+IF(ISNUMBER(H4),H4,0)+1</f>
        <v>2</v>
      </c>
      <c r="J4" s="83">
        <f>+IF(ISNUMBER(I4),I4,0)+1</f>
        <v>3</v>
      </c>
      <c r="L4" s="83">
        <f>L3-YEAR(Input!$C$9)+1</f>
        <v>1</v>
      </c>
      <c r="M4" s="83">
        <f>M3-YEAR(Input!$C$9)+1</f>
        <v>1</v>
      </c>
      <c r="N4" s="83">
        <f>N3-YEAR(Input!$C$9)+1</f>
        <v>1</v>
      </c>
      <c r="O4" s="83">
        <f>O3-YEAR(Input!$C$9)+1</f>
        <v>1</v>
      </c>
      <c r="P4" s="83">
        <f>P3-YEAR(Input!$C$9)+1</f>
        <v>1</v>
      </c>
      <c r="Q4" s="83">
        <f>Q3-YEAR(Input!$C$9)+1</f>
        <v>1</v>
      </c>
      <c r="R4" s="83">
        <f>R3-YEAR(Input!$C$9)+1</f>
        <v>1</v>
      </c>
      <c r="S4" s="83">
        <f>S3-YEAR(Input!$C$9)+1</f>
        <v>1</v>
      </c>
      <c r="T4" s="83">
        <f>T3-YEAR(Input!$C$9)+1</f>
        <v>1</v>
      </c>
      <c r="U4" s="83">
        <f>U3-YEAR(Input!$C$9)+1</f>
        <v>1</v>
      </c>
      <c r="V4" s="83">
        <f>V3-YEAR(Input!$C$9)+1</f>
        <v>1</v>
      </c>
      <c r="W4" s="83">
        <f>W3-YEAR(Input!$C$9)+1</f>
        <v>1</v>
      </c>
      <c r="X4" s="83">
        <f>X3-YEAR(Input!$C$9)+1</f>
        <v>2</v>
      </c>
      <c r="Y4" s="83">
        <f>Y3-YEAR(Input!$C$9)+1</f>
        <v>2</v>
      </c>
      <c r="Z4" s="83">
        <f>Z3-YEAR(Input!$C$9)+1</f>
        <v>2</v>
      </c>
      <c r="AA4" s="83">
        <f>AA3-YEAR(Input!$C$9)+1</f>
        <v>2</v>
      </c>
      <c r="AB4" s="83">
        <f>AB3-YEAR(Input!$C$9)+1</f>
        <v>2</v>
      </c>
      <c r="AC4" s="83">
        <f>AC3-YEAR(Input!$C$9)+1</f>
        <v>2</v>
      </c>
      <c r="AD4" s="83">
        <f>AD3-YEAR(Input!$C$9)+1</f>
        <v>2</v>
      </c>
      <c r="AE4" s="83">
        <f>AE3-YEAR(Input!$C$9)+1</f>
        <v>2</v>
      </c>
      <c r="AF4" s="83">
        <f>AF3-YEAR(Input!$C$9)+1</f>
        <v>2</v>
      </c>
      <c r="AG4" s="83">
        <f>AG3-YEAR(Input!$C$9)+1</f>
        <v>2</v>
      </c>
      <c r="AH4" s="83">
        <f>AH3-YEAR(Input!$C$9)+1</f>
        <v>2</v>
      </c>
      <c r="AI4" s="83">
        <f>AI3-YEAR(Input!$C$9)+1</f>
        <v>2</v>
      </c>
      <c r="AJ4" s="83">
        <f>AJ3-YEAR(Input!$C$9)+1</f>
        <v>3</v>
      </c>
      <c r="AK4" s="83">
        <f>AK3-YEAR(Input!$C$9)+1</f>
        <v>3</v>
      </c>
      <c r="AL4" s="83">
        <f>AL3-YEAR(Input!$C$9)+1</f>
        <v>3</v>
      </c>
      <c r="AM4" s="83">
        <f>AM3-YEAR(Input!$C$9)+1</f>
        <v>3</v>
      </c>
      <c r="AN4" s="83">
        <f>AN3-YEAR(Input!$C$9)+1</f>
        <v>3</v>
      </c>
      <c r="AO4" s="83">
        <f>AO3-YEAR(Input!$C$9)+1</f>
        <v>3</v>
      </c>
      <c r="AP4" s="83">
        <f>AP3-YEAR(Input!$C$9)+1</f>
        <v>3</v>
      </c>
      <c r="AQ4" s="83">
        <f>AQ3-YEAR(Input!$C$9)+1</f>
        <v>3</v>
      </c>
      <c r="AR4" s="83">
        <f>AR3-YEAR(Input!$C$9)+1</f>
        <v>3</v>
      </c>
      <c r="AS4" s="83">
        <f>AS3-YEAR(Input!$C$9)+1</f>
        <v>3</v>
      </c>
      <c r="AT4" s="83">
        <f>AT3-YEAR(Input!$C$9)+1</f>
        <v>3</v>
      </c>
      <c r="AU4" s="83">
        <f>AU3-YEAR(Input!$C$9)+1</f>
        <v>3</v>
      </c>
      <c r="AV4" s="83">
        <f>AV3-YEAR(Input!$C$9)+1</f>
        <v>4</v>
      </c>
      <c r="AW4" s="83">
        <f>AW3-YEAR(Input!$C$9)+1</f>
        <v>4</v>
      </c>
      <c r="AX4" s="83">
        <f>AX3-YEAR(Input!$C$9)+1</f>
        <v>4</v>
      </c>
      <c r="AY4" s="83">
        <f>AY3-YEAR(Input!$C$9)+1</f>
        <v>4</v>
      </c>
      <c r="AZ4" s="83">
        <f>AZ3-YEAR(Input!$C$9)+1</f>
        <v>4</v>
      </c>
      <c r="BA4" s="83">
        <f>BA3-YEAR(Input!$C$9)+1</f>
        <v>4</v>
      </c>
      <c r="BB4" s="83">
        <f>BB3-YEAR(Input!$C$9)+1</f>
        <v>4</v>
      </c>
      <c r="BC4" s="83">
        <f>BC3-YEAR(Input!$C$9)+1</f>
        <v>4</v>
      </c>
      <c r="BD4" s="83">
        <f>BD3-YEAR(Input!$C$9)+1</f>
        <v>4</v>
      </c>
      <c r="BE4" s="83">
        <f>BE3-YEAR(Input!$C$9)+1</f>
        <v>4</v>
      </c>
      <c r="BF4" s="83">
        <f>BF3-YEAR(Input!$C$9)+1</f>
        <v>4</v>
      </c>
      <c r="BG4" s="83">
        <f>BG3-YEAR(Input!$C$9)+1</f>
        <v>4</v>
      </c>
      <c r="BH4" s="83">
        <f>BH3-YEAR(Input!$C$9)+1</f>
        <v>5</v>
      </c>
      <c r="BI4" s="83">
        <f>BI3-YEAR(Input!$C$9)+1</f>
        <v>5</v>
      </c>
      <c r="BJ4" s="83">
        <f>BJ3-YEAR(Input!$C$9)+1</f>
        <v>5</v>
      </c>
      <c r="BK4" s="83">
        <f>BK3-YEAR(Input!$C$9)+1</f>
        <v>5</v>
      </c>
      <c r="BL4" s="83">
        <f>BL3-YEAR(Input!$C$9)+1</f>
        <v>5</v>
      </c>
      <c r="BM4" s="83">
        <f>BM3-YEAR(Input!$C$9)+1</f>
        <v>5</v>
      </c>
      <c r="BN4" s="83">
        <f>BN3-YEAR(Input!$C$9)+1</f>
        <v>5</v>
      </c>
      <c r="BO4" s="83">
        <f>BO3-YEAR(Input!$C$9)+1</f>
        <v>5</v>
      </c>
      <c r="BP4" s="83">
        <f>BP3-YEAR(Input!$C$9)+1</f>
        <v>5</v>
      </c>
      <c r="BQ4" s="83">
        <f>BQ3-YEAR(Input!$C$9)+1</f>
        <v>5</v>
      </c>
      <c r="BR4" s="83">
        <f>BR3-YEAR(Input!$C$9)+1</f>
        <v>5</v>
      </c>
      <c r="BS4" s="83">
        <f>BS3-YEAR(Input!$C$9)+1</f>
        <v>5</v>
      </c>
      <c r="BT4" s="83"/>
      <c r="BU4" s="83"/>
      <c r="BV4" s="83"/>
    </row>
    <row r="5" spans="1:74" s="10" customFormat="1" x14ac:dyDescent="0.15">
      <c r="A5" s="9" t="s">
        <v>1</v>
      </c>
      <c r="G5" s="82" t="s">
        <v>119</v>
      </c>
      <c r="H5" s="83">
        <f>+YEARFRAC(H1,H2)</f>
        <v>1</v>
      </c>
      <c r="I5" s="83">
        <f>+YEARFRAC(I1,I2)</f>
        <v>1</v>
      </c>
      <c r="J5" s="83">
        <f>+YEARFRAC(J1,J2)</f>
        <v>1</v>
      </c>
      <c r="L5" s="83">
        <f>+YEARFRAC(L1,L2)</f>
        <v>8.3333333333333329E-2</v>
      </c>
      <c r="M5" s="83">
        <f>+YEARFRAC(M1,M2)</f>
        <v>7.4999999999999997E-2</v>
      </c>
      <c r="N5" s="83">
        <f t="shared" ref="N5:S5" si="7">+YEARFRAC(N1,N2)</f>
        <v>8.3333333333333329E-2</v>
      </c>
      <c r="O5" s="83">
        <f t="shared" si="7"/>
        <v>8.0555555555555561E-2</v>
      </c>
      <c r="P5" s="83">
        <f t="shared" si="7"/>
        <v>8.3333333333333329E-2</v>
      </c>
      <c r="Q5" s="83">
        <f t="shared" si="7"/>
        <v>8.0555555555555561E-2</v>
      </c>
      <c r="R5" s="83">
        <f t="shared" si="7"/>
        <v>8.3333333333333329E-2</v>
      </c>
      <c r="S5" s="83">
        <f t="shared" si="7"/>
        <v>8.3333333333333329E-2</v>
      </c>
      <c r="T5" s="83">
        <f t="shared" ref="T5:AA5" si="8">+YEARFRAC(T1,T2)</f>
        <v>8.0555555555555561E-2</v>
      </c>
      <c r="U5" s="83">
        <f t="shared" si="8"/>
        <v>8.3333333333333329E-2</v>
      </c>
      <c r="V5" s="83">
        <f t="shared" si="8"/>
        <v>8.0555555555555561E-2</v>
      </c>
      <c r="W5" s="83">
        <f t="shared" si="8"/>
        <v>8.3333333333333329E-2</v>
      </c>
      <c r="X5" s="83">
        <f t="shared" si="8"/>
        <v>8.3333333333333329E-2</v>
      </c>
      <c r="Y5" s="83">
        <f t="shared" si="8"/>
        <v>7.4999999999999997E-2</v>
      </c>
      <c r="Z5" s="83">
        <f t="shared" si="8"/>
        <v>8.3333333333333329E-2</v>
      </c>
      <c r="AA5" s="83">
        <f t="shared" si="8"/>
        <v>8.0555555555555561E-2</v>
      </c>
      <c r="AB5" s="83">
        <f t="shared" ref="AB5:AU5" si="9">+YEARFRAC(AB1,AB2)</f>
        <v>8.3333333333333329E-2</v>
      </c>
      <c r="AC5" s="83">
        <f t="shared" si="9"/>
        <v>8.0555555555555561E-2</v>
      </c>
      <c r="AD5" s="83">
        <f t="shared" si="9"/>
        <v>8.3333333333333329E-2</v>
      </c>
      <c r="AE5" s="83">
        <f t="shared" si="9"/>
        <v>8.3333333333333329E-2</v>
      </c>
      <c r="AF5" s="83">
        <f t="shared" si="9"/>
        <v>8.0555555555555561E-2</v>
      </c>
      <c r="AG5" s="83">
        <f t="shared" si="9"/>
        <v>8.3333333333333329E-2</v>
      </c>
      <c r="AH5" s="83">
        <f t="shared" si="9"/>
        <v>8.0555555555555561E-2</v>
      </c>
      <c r="AI5" s="83">
        <f t="shared" si="9"/>
        <v>8.3333333333333329E-2</v>
      </c>
      <c r="AJ5" s="83">
        <f t="shared" si="9"/>
        <v>8.3333333333333329E-2</v>
      </c>
      <c r="AK5" s="83">
        <f t="shared" si="9"/>
        <v>7.4999999999999997E-2</v>
      </c>
      <c r="AL5" s="83">
        <f t="shared" si="9"/>
        <v>8.3333333333333329E-2</v>
      </c>
      <c r="AM5" s="83">
        <f t="shared" si="9"/>
        <v>8.0555555555555561E-2</v>
      </c>
      <c r="AN5" s="83">
        <f t="shared" si="9"/>
        <v>8.3333333333333329E-2</v>
      </c>
      <c r="AO5" s="83">
        <f t="shared" si="9"/>
        <v>8.0555555555555561E-2</v>
      </c>
      <c r="AP5" s="83">
        <f t="shared" si="9"/>
        <v>8.3333333333333329E-2</v>
      </c>
      <c r="AQ5" s="83">
        <f t="shared" si="9"/>
        <v>8.3333333333333329E-2</v>
      </c>
      <c r="AR5" s="83">
        <f t="shared" si="9"/>
        <v>8.0555555555555561E-2</v>
      </c>
      <c r="AS5" s="83">
        <f t="shared" si="9"/>
        <v>8.3333333333333329E-2</v>
      </c>
      <c r="AT5" s="83">
        <f t="shared" si="9"/>
        <v>8.0555555555555561E-2</v>
      </c>
      <c r="AU5" s="83">
        <f t="shared" si="9"/>
        <v>8.3333333333333329E-2</v>
      </c>
      <c r="AV5" s="83">
        <f t="shared" ref="AV5:BE5" si="10">+YEARFRAC(AV1,AV2)</f>
        <v>8.3333333333333329E-2</v>
      </c>
      <c r="AW5" s="83">
        <f t="shared" si="10"/>
        <v>7.7777777777777779E-2</v>
      </c>
      <c r="AX5" s="83">
        <f t="shared" si="10"/>
        <v>8.3333333333333329E-2</v>
      </c>
      <c r="AY5" s="83">
        <f t="shared" si="10"/>
        <v>8.0555555555555561E-2</v>
      </c>
      <c r="AZ5" s="83">
        <f t="shared" si="10"/>
        <v>8.3333333333333329E-2</v>
      </c>
      <c r="BA5" s="83">
        <f t="shared" si="10"/>
        <v>8.0555555555555561E-2</v>
      </c>
      <c r="BB5" s="83">
        <f t="shared" si="10"/>
        <v>8.3333333333333329E-2</v>
      </c>
      <c r="BC5" s="83">
        <f t="shared" si="10"/>
        <v>8.3333333333333329E-2</v>
      </c>
      <c r="BD5" s="83">
        <f t="shared" si="10"/>
        <v>8.0555555555555561E-2</v>
      </c>
      <c r="BE5" s="83">
        <f t="shared" si="10"/>
        <v>8.3333333333333329E-2</v>
      </c>
      <c r="BF5" s="83">
        <f t="shared" ref="BF5:BQ5" si="11">+YEARFRAC(BF1,BF2)</f>
        <v>8.0555555555555561E-2</v>
      </c>
      <c r="BG5" s="83">
        <f t="shared" si="11"/>
        <v>8.3333333333333329E-2</v>
      </c>
      <c r="BH5" s="83">
        <f t="shared" si="11"/>
        <v>8.3333333333333329E-2</v>
      </c>
      <c r="BI5" s="83">
        <f t="shared" si="11"/>
        <v>7.4999999999999997E-2</v>
      </c>
      <c r="BJ5" s="83">
        <f t="shared" si="11"/>
        <v>8.3333333333333329E-2</v>
      </c>
      <c r="BK5" s="83">
        <f t="shared" si="11"/>
        <v>8.0555555555555561E-2</v>
      </c>
      <c r="BL5" s="83">
        <f t="shared" si="11"/>
        <v>8.3333333333333329E-2</v>
      </c>
      <c r="BM5" s="83">
        <f t="shared" si="11"/>
        <v>8.0555555555555561E-2</v>
      </c>
      <c r="BN5" s="83">
        <f t="shared" si="11"/>
        <v>8.3333333333333329E-2</v>
      </c>
      <c r="BO5" s="83">
        <f t="shared" si="11"/>
        <v>8.3333333333333329E-2</v>
      </c>
      <c r="BP5" s="83">
        <f t="shared" si="11"/>
        <v>8.0555555555555561E-2</v>
      </c>
      <c r="BQ5" s="83">
        <f t="shared" si="11"/>
        <v>8.3333333333333329E-2</v>
      </c>
      <c r="BR5" s="83">
        <f t="shared" ref="BR5:BV5" si="12">+YEARFRAC(BR1,BR2)</f>
        <v>8.0555555555555561E-2</v>
      </c>
      <c r="BS5" s="83">
        <f t="shared" si="12"/>
        <v>8.3333333333333329E-2</v>
      </c>
      <c r="BT5" s="83"/>
      <c r="BU5" s="83"/>
      <c r="BV5" s="83"/>
    </row>
    <row r="7" spans="1:74" s="2" customFormat="1" ht="17" customHeight="1" x14ac:dyDescent="0.15">
      <c r="A7" s="3" t="s">
        <v>114</v>
      </c>
      <c r="B7" s="3"/>
      <c r="C7" s="3"/>
      <c r="D7" s="3"/>
      <c r="E7" s="3"/>
      <c r="F7" s="3"/>
      <c r="G7" s="3"/>
      <c r="M7" s="84"/>
    </row>
    <row r="9" spans="1:74" x14ac:dyDescent="0.15">
      <c r="B9" s="86" t="s">
        <v>124</v>
      </c>
      <c r="C9" s="86"/>
      <c r="E9" s="106">
        <f>EOMONTH(F$9,-12)</f>
        <v>43465</v>
      </c>
      <c r="F9" s="106">
        <f>EOMONTH(G$9,-12)</f>
        <v>43830</v>
      </c>
      <c r="G9" s="106">
        <f>EOMONTH(H$2,-12)</f>
        <v>44196</v>
      </c>
    </row>
    <row r="10" spans="1:74" x14ac:dyDescent="0.15">
      <c r="C10" s="1" t="s">
        <v>126</v>
      </c>
    </row>
    <row r="11" spans="1:74" x14ac:dyDescent="0.15">
      <c r="C11" s="1" t="s">
        <v>127</v>
      </c>
    </row>
    <row r="13" spans="1:74" x14ac:dyDescent="0.15">
      <c r="B13" s="86" t="s">
        <v>120</v>
      </c>
      <c r="C13" s="86"/>
    </row>
    <row r="14" spans="1:74" x14ac:dyDescent="0.15">
      <c r="C14" s="1" t="s">
        <v>126</v>
      </c>
    </row>
    <row r="15" spans="1:74" x14ac:dyDescent="0.15">
      <c r="C15" s="1" t="s">
        <v>127</v>
      </c>
    </row>
    <row r="17" spans="1:13" x14ac:dyDescent="0.15">
      <c r="B17" s="86" t="s">
        <v>122</v>
      </c>
      <c r="C17" s="86"/>
    </row>
    <row r="18" spans="1:13" x14ac:dyDescent="0.15">
      <c r="C18" s="1" t="s">
        <v>126</v>
      </c>
    </row>
    <row r="19" spans="1:13" x14ac:dyDescent="0.15">
      <c r="C19" s="1" t="s">
        <v>127</v>
      </c>
    </row>
    <row r="21" spans="1:13" s="2" customFormat="1" ht="17" customHeight="1" x14ac:dyDescent="0.15">
      <c r="A21" s="3" t="s">
        <v>125</v>
      </c>
      <c r="B21" s="3"/>
      <c r="C21" s="3"/>
      <c r="D21" s="3"/>
      <c r="E21" s="3"/>
      <c r="F21" s="3"/>
      <c r="G21" s="3"/>
      <c r="M21" s="84"/>
    </row>
    <row r="35" spans="1:13" s="2" customFormat="1" ht="17" customHeight="1" x14ac:dyDescent="0.15">
      <c r="A35" s="3" t="s">
        <v>123</v>
      </c>
      <c r="B35" s="3"/>
      <c r="C35" s="3"/>
      <c r="D35" s="3"/>
      <c r="E35" s="3"/>
      <c r="F35" s="3"/>
      <c r="G35" s="3"/>
      <c r="M35" s="84"/>
    </row>
  </sheetData>
  <hyperlinks>
    <hyperlink ref="A5" location="Index!A1" display="Index" xr:uid="{6279324C-EC3E-5546-A8C0-E2B93CA116E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465E-9C08-FB47-9E6E-2B99641AD4E8}">
  <dimension ref="A1:L16"/>
  <sheetViews>
    <sheetView showGridLines="0" zoomScale="85" zoomScaleNormal="85" workbookViewId="0"/>
  </sheetViews>
  <sheetFormatPr baseColWidth="10" defaultRowHeight="16" x14ac:dyDescent="0.2"/>
  <cols>
    <col min="1" max="2" width="1.6640625" customWidth="1"/>
    <col min="3" max="3" width="14.1640625" bestFit="1" customWidth="1"/>
  </cols>
  <sheetData>
    <row r="1" spans="1:12" s="10" customFormat="1" ht="11" x14ac:dyDescent="0.15">
      <c r="A1" s="9" t="s">
        <v>1</v>
      </c>
    </row>
    <row r="2" spans="1:12" s="10" customFormat="1" ht="11" x14ac:dyDescent="0.15">
      <c r="A2" s="10" t="str">
        <f>Cover!$B$7</f>
        <v>Business Plan - Financial Model Structure</v>
      </c>
    </row>
    <row r="3" spans="1:12" s="12" customFormat="1" x14ac:dyDescent="0.2">
      <c r="A3" s="11" t="str">
        <f ca="1">MID(CELL("filename",A1),FIND("]",CELL("filename",A1))+1,255)</f>
        <v>Checks</v>
      </c>
    </row>
    <row r="4" spans="1:12" s="2" customFormat="1" ht="13" customHeight="1" x14ac:dyDescent="0.2"/>
    <row r="5" spans="1:12" x14ac:dyDescent="0.2">
      <c r="A5" s="3" t="s">
        <v>133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1" customFormat="1" ht="11" x14ac:dyDescent="0.15"/>
    <row r="7" spans="1:12" s="1" customFormat="1" ht="11" x14ac:dyDescent="0.15">
      <c r="B7" s="86" t="s">
        <v>120</v>
      </c>
      <c r="D7" s="106">
        <f>Output!C6</f>
        <v>43100</v>
      </c>
      <c r="E7" s="106">
        <f>Output!D6</f>
        <v>43465</v>
      </c>
      <c r="F7" s="106">
        <f>Output!E6</f>
        <v>43830</v>
      </c>
      <c r="G7" s="106">
        <f>Output!F6</f>
        <v>44196</v>
      </c>
      <c r="H7" s="106">
        <f>Output!G6</f>
        <v>44561</v>
      </c>
      <c r="I7" s="106">
        <f>Output!H6</f>
        <v>44926</v>
      </c>
      <c r="J7" s="106">
        <f>Output!I6</f>
        <v>45291</v>
      </c>
      <c r="K7" s="106">
        <f>Output!J6</f>
        <v>45657</v>
      </c>
      <c r="L7" s="106">
        <f>Output!K6</f>
        <v>46022</v>
      </c>
    </row>
    <row r="8" spans="1:12" s="1" customFormat="1" ht="11" x14ac:dyDescent="0.15">
      <c r="C8" s="1" t="s">
        <v>121</v>
      </c>
      <c r="D8" s="1">
        <f>Output!C50-Output!C67</f>
        <v>0</v>
      </c>
      <c r="E8" s="1">
        <f>Output!D50-Output!D67</f>
        <v>0</v>
      </c>
      <c r="F8" s="1">
        <f>Output!E50-Output!E67</f>
        <v>0</v>
      </c>
      <c r="G8" s="1">
        <f>Output!F50-Output!F67</f>
        <v>0</v>
      </c>
      <c r="H8" s="1">
        <f>Output!G50-Output!G67</f>
        <v>0</v>
      </c>
      <c r="I8" s="1">
        <f>Output!H50-Output!H67</f>
        <v>0</v>
      </c>
      <c r="J8" s="1">
        <f>Output!I50-Output!I67</f>
        <v>0</v>
      </c>
      <c r="K8" s="1">
        <f>Output!J50-Output!J67</f>
        <v>0</v>
      </c>
      <c r="L8" s="1">
        <f>Output!K50-Output!K67</f>
        <v>0</v>
      </c>
    </row>
    <row r="9" spans="1:12" s="1" customFormat="1" ht="11" x14ac:dyDescent="0.15"/>
    <row r="10" spans="1:12" s="1" customFormat="1" ht="11" x14ac:dyDescent="0.15"/>
    <row r="11" spans="1:12" s="1" customFormat="1" ht="11" x14ac:dyDescent="0.15"/>
    <row r="12" spans="1:12" s="1" customFormat="1" ht="11" x14ac:dyDescent="0.15"/>
    <row r="13" spans="1:12" s="1" customFormat="1" ht="11" x14ac:dyDescent="0.15"/>
    <row r="14" spans="1:12" s="1" customFormat="1" ht="11" x14ac:dyDescent="0.15"/>
    <row r="15" spans="1:12" s="1" customFormat="1" ht="11" x14ac:dyDescent="0.15"/>
    <row r="16" spans="1:12" s="1" customFormat="1" ht="11" x14ac:dyDescent="0.15"/>
  </sheetData>
  <hyperlinks>
    <hyperlink ref="A1" location="Index!A1" display="Index" xr:uid="{B77C3021-B78A-9242-83E8-502137ABA24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Index</vt:lpstr>
      <vt:lpstr>Input</vt:lpstr>
      <vt:lpstr>Output</vt:lpstr>
      <vt:lpstr>Workings</vt:lpstr>
      <vt:lpstr>Checks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2021-04-07T14:01:26Z</dcterms:created>
  <dcterms:modified xsi:type="dcterms:W3CDTF">2021-05-12T15:13:23Z</dcterms:modified>
  <cp:category/>
</cp:coreProperties>
</file>